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4D0CEEE5-9D34-4A9C-A434-A6948F770E8B}" xr6:coauthVersionLast="45" xr6:coauthVersionMax="45" xr10:uidLastSave="{00000000-0000-0000-0000-000000000000}"/>
  <bookViews>
    <workbookView xWindow="2140" yWindow="230" windowWidth="25580" windowHeight="15980" activeTab="1" xr2:uid="{6D2BF499-7959-4DE7-9C56-1882BF8C2F37}"/>
  </bookViews>
  <sheets>
    <sheet name="Change" sheetId="1" r:id="rId1"/>
    <sheet name="Change_Persistence" sheetId="3" r:id="rId2"/>
  </sheets>
  <definedNames>
    <definedName name="_xlnm.Print_Titles" localSheetId="0">Change!$A:$A</definedName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60" i="3" l="1"/>
  <c r="AK59" i="3"/>
  <c r="AK58" i="3"/>
  <c r="AK57" i="3"/>
  <c r="AK56" i="3"/>
  <c r="AK55" i="3"/>
  <c r="AK54" i="3"/>
  <c r="AK53" i="3"/>
  <c r="AK52" i="3"/>
  <c r="AK51" i="3"/>
  <c r="AK50" i="3"/>
  <c r="AK49" i="3"/>
  <c r="AK48" i="3"/>
  <c r="AK47" i="3"/>
  <c r="AK46" i="3"/>
  <c r="AK40" i="3"/>
  <c r="AK39" i="3"/>
  <c r="AK38" i="3"/>
  <c r="AK37" i="3"/>
  <c r="AK36" i="3"/>
  <c r="AK35" i="3"/>
  <c r="AK34" i="3"/>
  <c r="AK33" i="3"/>
  <c r="AK32" i="3"/>
  <c r="AK31" i="3"/>
  <c r="AK30" i="3"/>
  <c r="AK29" i="3"/>
  <c r="AK28" i="3"/>
  <c r="AK27" i="3"/>
  <c r="AK2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D160" i="1" l="1"/>
  <c r="C160" i="1"/>
  <c r="B160" i="1"/>
  <c r="D121" i="1"/>
  <c r="C121" i="1"/>
  <c r="B121" i="1"/>
  <c r="D82" i="1"/>
  <c r="C82" i="1"/>
  <c r="B82" i="1"/>
  <c r="C42" i="1"/>
  <c r="D42" i="1"/>
  <c r="B42" i="1"/>
  <c r="F127" i="1"/>
  <c r="G127" i="1"/>
  <c r="H127" i="1"/>
  <c r="F128" i="1"/>
  <c r="G128" i="1"/>
  <c r="K128" i="1" s="1"/>
  <c r="H128" i="1"/>
  <c r="F129" i="1"/>
  <c r="G129" i="1"/>
  <c r="H129" i="1"/>
  <c r="F130" i="1"/>
  <c r="G130" i="1"/>
  <c r="H130" i="1"/>
  <c r="F131" i="1"/>
  <c r="G131" i="1"/>
  <c r="H131" i="1"/>
  <c r="F132" i="1"/>
  <c r="G132" i="1"/>
  <c r="K132" i="1" s="1"/>
  <c r="H132" i="1"/>
  <c r="F133" i="1"/>
  <c r="G133" i="1"/>
  <c r="H133" i="1"/>
  <c r="F134" i="1"/>
  <c r="G134" i="1"/>
  <c r="H134" i="1"/>
  <c r="F135" i="1"/>
  <c r="G135" i="1"/>
  <c r="H135" i="1"/>
  <c r="F136" i="1"/>
  <c r="G136" i="1"/>
  <c r="K136" i="1" s="1"/>
  <c r="H136" i="1"/>
  <c r="F137" i="1"/>
  <c r="G137" i="1"/>
  <c r="H137" i="1"/>
  <c r="F138" i="1"/>
  <c r="G138" i="1"/>
  <c r="H138" i="1"/>
  <c r="F139" i="1"/>
  <c r="G139" i="1"/>
  <c r="H139" i="1"/>
  <c r="F140" i="1"/>
  <c r="G140" i="1"/>
  <c r="K140" i="1" s="1"/>
  <c r="H140" i="1"/>
  <c r="F141" i="1"/>
  <c r="G141" i="1"/>
  <c r="H141" i="1"/>
  <c r="F142" i="1"/>
  <c r="G142" i="1"/>
  <c r="H142" i="1"/>
  <c r="F143" i="1"/>
  <c r="G143" i="1"/>
  <c r="H143" i="1"/>
  <c r="K143" i="1" s="1"/>
  <c r="F144" i="1"/>
  <c r="G144" i="1"/>
  <c r="H144" i="1"/>
  <c r="F145" i="1"/>
  <c r="G145" i="1"/>
  <c r="H145" i="1"/>
  <c r="K145" i="1" s="1"/>
  <c r="F146" i="1"/>
  <c r="G146" i="1"/>
  <c r="H146" i="1"/>
  <c r="K146" i="1" s="1"/>
  <c r="F147" i="1"/>
  <c r="G147" i="1"/>
  <c r="H147" i="1"/>
  <c r="K147" i="1" s="1"/>
  <c r="F148" i="1"/>
  <c r="G148" i="1"/>
  <c r="H148" i="1"/>
  <c r="F149" i="1"/>
  <c r="G149" i="1"/>
  <c r="H149" i="1"/>
  <c r="K149" i="1" s="1"/>
  <c r="F150" i="1"/>
  <c r="G150" i="1"/>
  <c r="H150" i="1"/>
  <c r="K150" i="1" s="1"/>
  <c r="F151" i="1"/>
  <c r="G151" i="1"/>
  <c r="H151" i="1"/>
  <c r="K151" i="1" s="1"/>
  <c r="F152" i="1"/>
  <c r="G152" i="1"/>
  <c r="H152" i="1"/>
  <c r="F153" i="1"/>
  <c r="G153" i="1"/>
  <c r="H153" i="1"/>
  <c r="K153" i="1" s="1"/>
  <c r="F154" i="1"/>
  <c r="G154" i="1"/>
  <c r="H154" i="1"/>
  <c r="K154" i="1" s="1"/>
  <c r="F155" i="1"/>
  <c r="G155" i="1"/>
  <c r="H155" i="1"/>
  <c r="K155" i="1" s="1"/>
  <c r="F156" i="1"/>
  <c r="G156" i="1"/>
  <c r="H156" i="1"/>
  <c r="F157" i="1"/>
  <c r="G157" i="1"/>
  <c r="H157" i="1"/>
  <c r="K157" i="1" s="1"/>
  <c r="F158" i="1"/>
  <c r="G158" i="1"/>
  <c r="H158" i="1"/>
  <c r="K158" i="1" s="1"/>
  <c r="F159" i="1"/>
  <c r="G159" i="1"/>
  <c r="H159" i="1"/>
  <c r="K159" i="1" s="1"/>
  <c r="H126" i="1"/>
  <c r="G126" i="1"/>
  <c r="F126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K99" i="1" s="1"/>
  <c r="H99" i="1"/>
  <c r="F100" i="1"/>
  <c r="G100" i="1"/>
  <c r="H100" i="1"/>
  <c r="F101" i="1"/>
  <c r="G101" i="1"/>
  <c r="H101" i="1"/>
  <c r="F102" i="1"/>
  <c r="G102" i="1"/>
  <c r="H102" i="1"/>
  <c r="F103" i="1"/>
  <c r="G103" i="1"/>
  <c r="K103" i="1" s="1"/>
  <c r="H103" i="1"/>
  <c r="F104" i="1"/>
  <c r="G104" i="1"/>
  <c r="H104" i="1"/>
  <c r="K104" i="1" s="1"/>
  <c r="F105" i="1"/>
  <c r="G105" i="1"/>
  <c r="H105" i="1"/>
  <c r="K105" i="1" s="1"/>
  <c r="F106" i="1"/>
  <c r="G106" i="1"/>
  <c r="H106" i="1"/>
  <c r="K106" i="1" s="1"/>
  <c r="F107" i="1"/>
  <c r="G107" i="1"/>
  <c r="H107" i="1"/>
  <c r="F108" i="1"/>
  <c r="G108" i="1"/>
  <c r="H108" i="1"/>
  <c r="K108" i="1" s="1"/>
  <c r="F109" i="1"/>
  <c r="G109" i="1"/>
  <c r="H109" i="1"/>
  <c r="K109" i="1" s="1"/>
  <c r="F110" i="1"/>
  <c r="G110" i="1"/>
  <c r="H110" i="1"/>
  <c r="K110" i="1" s="1"/>
  <c r="F111" i="1"/>
  <c r="G111" i="1"/>
  <c r="H111" i="1"/>
  <c r="F112" i="1"/>
  <c r="G112" i="1"/>
  <c r="H112" i="1"/>
  <c r="K112" i="1" s="1"/>
  <c r="F113" i="1"/>
  <c r="G113" i="1"/>
  <c r="H113" i="1"/>
  <c r="K113" i="1" s="1"/>
  <c r="F114" i="1"/>
  <c r="G114" i="1"/>
  <c r="H114" i="1"/>
  <c r="K114" i="1" s="1"/>
  <c r="F115" i="1"/>
  <c r="G115" i="1"/>
  <c r="H115" i="1"/>
  <c r="F116" i="1"/>
  <c r="G116" i="1"/>
  <c r="H116" i="1"/>
  <c r="K116" i="1" s="1"/>
  <c r="F117" i="1"/>
  <c r="G117" i="1"/>
  <c r="H117" i="1"/>
  <c r="K117" i="1" s="1"/>
  <c r="F118" i="1"/>
  <c r="G118" i="1"/>
  <c r="H118" i="1"/>
  <c r="K118" i="1" s="1"/>
  <c r="F119" i="1"/>
  <c r="G119" i="1"/>
  <c r="H119" i="1"/>
  <c r="F120" i="1"/>
  <c r="G120" i="1"/>
  <c r="H120" i="1"/>
  <c r="K120" i="1" s="1"/>
  <c r="H87" i="1"/>
  <c r="G87" i="1"/>
  <c r="F87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K67" i="1" s="1"/>
  <c r="F68" i="1"/>
  <c r="G68" i="1"/>
  <c r="H68" i="1"/>
  <c r="K68" i="1" s="1"/>
  <c r="F69" i="1"/>
  <c r="G69" i="1"/>
  <c r="H69" i="1"/>
  <c r="K69" i="1" s="1"/>
  <c r="F70" i="1"/>
  <c r="G70" i="1"/>
  <c r="H70" i="1"/>
  <c r="F71" i="1"/>
  <c r="G71" i="1"/>
  <c r="H71" i="1"/>
  <c r="K71" i="1" s="1"/>
  <c r="F72" i="1"/>
  <c r="G72" i="1"/>
  <c r="H72" i="1"/>
  <c r="K72" i="1" s="1"/>
  <c r="F73" i="1"/>
  <c r="G73" i="1"/>
  <c r="H73" i="1"/>
  <c r="K73" i="1" s="1"/>
  <c r="F74" i="1"/>
  <c r="G74" i="1"/>
  <c r="H74" i="1"/>
  <c r="F75" i="1"/>
  <c r="G75" i="1"/>
  <c r="H75" i="1"/>
  <c r="K75" i="1" s="1"/>
  <c r="F76" i="1"/>
  <c r="G76" i="1"/>
  <c r="H76" i="1"/>
  <c r="K76" i="1" s="1"/>
  <c r="F77" i="1"/>
  <c r="G77" i="1"/>
  <c r="H77" i="1"/>
  <c r="K77" i="1" s="1"/>
  <c r="F78" i="1"/>
  <c r="G78" i="1"/>
  <c r="H78" i="1"/>
  <c r="F79" i="1"/>
  <c r="G79" i="1"/>
  <c r="H79" i="1"/>
  <c r="K79" i="1" s="1"/>
  <c r="F80" i="1"/>
  <c r="G80" i="1"/>
  <c r="H80" i="1"/>
  <c r="K80" i="1" s="1"/>
  <c r="F81" i="1"/>
  <c r="G81" i="1"/>
  <c r="H81" i="1"/>
  <c r="K81" i="1" s="1"/>
  <c r="H48" i="1"/>
  <c r="G48" i="1"/>
  <c r="K48" i="1" s="1"/>
  <c r="F4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8" i="1"/>
  <c r="D166" i="1"/>
  <c r="H166" i="1" s="1"/>
  <c r="D167" i="1"/>
  <c r="H167" i="1" s="1"/>
  <c r="D168" i="1"/>
  <c r="H168" i="1" s="1"/>
  <c r="D169" i="1"/>
  <c r="H169" i="1" s="1"/>
  <c r="D170" i="1"/>
  <c r="H170" i="1" s="1"/>
  <c r="D171" i="1"/>
  <c r="H171" i="1" s="1"/>
  <c r="D172" i="1"/>
  <c r="H172" i="1" s="1"/>
  <c r="D173" i="1"/>
  <c r="H173" i="1" s="1"/>
  <c r="D174" i="1"/>
  <c r="H174" i="1" s="1"/>
  <c r="D175" i="1"/>
  <c r="H175" i="1" s="1"/>
  <c r="D176" i="1"/>
  <c r="H176" i="1" s="1"/>
  <c r="D177" i="1"/>
  <c r="H177" i="1" s="1"/>
  <c r="D178" i="1"/>
  <c r="H178" i="1" s="1"/>
  <c r="D179" i="1"/>
  <c r="H179" i="1" s="1"/>
  <c r="D180" i="1"/>
  <c r="H180" i="1" s="1"/>
  <c r="D181" i="1"/>
  <c r="H181" i="1" s="1"/>
  <c r="D182" i="1"/>
  <c r="H182" i="1" s="1"/>
  <c r="D183" i="1"/>
  <c r="H183" i="1" s="1"/>
  <c r="D184" i="1"/>
  <c r="H184" i="1" s="1"/>
  <c r="D185" i="1"/>
  <c r="H185" i="1" s="1"/>
  <c r="D186" i="1"/>
  <c r="H186" i="1" s="1"/>
  <c r="D187" i="1"/>
  <c r="H187" i="1" s="1"/>
  <c r="D188" i="1"/>
  <c r="H188" i="1" s="1"/>
  <c r="D189" i="1"/>
  <c r="H189" i="1" s="1"/>
  <c r="D190" i="1"/>
  <c r="H190" i="1" s="1"/>
  <c r="D191" i="1"/>
  <c r="H191" i="1" s="1"/>
  <c r="D192" i="1"/>
  <c r="H192" i="1" s="1"/>
  <c r="D193" i="1"/>
  <c r="H193" i="1" s="1"/>
  <c r="D194" i="1"/>
  <c r="H194" i="1" s="1"/>
  <c r="D195" i="1"/>
  <c r="H195" i="1" s="1"/>
  <c r="D196" i="1"/>
  <c r="H196" i="1" s="1"/>
  <c r="D197" i="1"/>
  <c r="H197" i="1" s="1"/>
  <c r="D198" i="1"/>
  <c r="H198" i="1" s="1"/>
  <c r="D165" i="1"/>
  <c r="C166" i="1"/>
  <c r="G166" i="1" s="1"/>
  <c r="C167" i="1"/>
  <c r="G167" i="1" s="1"/>
  <c r="C168" i="1"/>
  <c r="G168" i="1" s="1"/>
  <c r="K168" i="1" s="1"/>
  <c r="C169" i="1"/>
  <c r="G169" i="1" s="1"/>
  <c r="C170" i="1"/>
  <c r="G170" i="1" s="1"/>
  <c r="C171" i="1"/>
  <c r="G171" i="1" s="1"/>
  <c r="C172" i="1"/>
  <c r="G172" i="1" s="1"/>
  <c r="C173" i="1"/>
  <c r="G173" i="1" s="1"/>
  <c r="C174" i="1"/>
  <c r="G174" i="1" s="1"/>
  <c r="C175" i="1"/>
  <c r="G175" i="1" s="1"/>
  <c r="C176" i="1"/>
  <c r="G176" i="1" s="1"/>
  <c r="C177" i="1"/>
  <c r="G177" i="1" s="1"/>
  <c r="C178" i="1"/>
  <c r="G178" i="1" s="1"/>
  <c r="C179" i="1"/>
  <c r="G179" i="1" s="1"/>
  <c r="C180" i="1"/>
  <c r="G180" i="1" s="1"/>
  <c r="K180" i="1" s="1"/>
  <c r="C181" i="1"/>
  <c r="G181" i="1" s="1"/>
  <c r="C182" i="1"/>
  <c r="G182" i="1" s="1"/>
  <c r="C183" i="1"/>
  <c r="G183" i="1" s="1"/>
  <c r="J183" i="1" s="1"/>
  <c r="C184" i="1"/>
  <c r="G184" i="1" s="1"/>
  <c r="J184" i="1" s="1"/>
  <c r="C185" i="1"/>
  <c r="G185" i="1" s="1"/>
  <c r="C186" i="1"/>
  <c r="G186" i="1" s="1"/>
  <c r="C187" i="1"/>
  <c r="G187" i="1" s="1"/>
  <c r="C188" i="1"/>
  <c r="G188" i="1" s="1"/>
  <c r="J188" i="1" s="1"/>
  <c r="C189" i="1"/>
  <c r="G189" i="1" s="1"/>
  <c r="C190" i="1"/>
  <c r="G190" i="1" s="1"/>
  <c r="C191" i="1"/>
  <c r="G191" i="1" s="1"/>
  <c r="C192" i="1"/>
  <c r="G192" i="1" s="1"/>
  <c r="J192" i="1" s="1"/>
  <c r="C193" i="1"/>
  <c r="G193" i="1" s="1"/>
  <c r="C194" i="1"/>
  <c r="G194" i="1" s="1"/>
  <c r="C195" i="1"/>
  <c r="G195" i="1" s="1"/>
  <c r="J195" i="1" s="1"/>
  <c r="C196" i="1"/>
  <c r="G196" i="1" s="1"/>
  <c r="C197" i="1"/>
  <c r="G197" i="1" s="1"/>
  <c r="J197" i="1" s="1"/>
  <c r="C198" i="1"/>
  <c r="G198" i="1" s="1"/>
  <c r="C165" i="1"/>
  <c r="B166" i="1"/>
  <c r="F166" i="1" s="1"/>
  <c r="B167" i="1"/>
  <c r="F167" i="1" s="1"/>
  <c r="B168" i="1"/>
  <c r="F168" i="1" s="1"/>
  <c r="B169" i="1"/>
  <c r="F169" i="1" s="1"/>
  <c r="B170" i="1"/>
  <c r="F170" i="1" s="1"/>
  <c r="B171" i="1"/>
  <c r="F171" i="1" s="1"/>
  <c r="B172" i="1"/>
  <c r="F172" i="1" s="1"/>
  <c r="B173" i="1"/>
  <c r="F173" i="1" s="1"/>
  <c r="B174" i="1"/>
  <c r="F174" i="1" s="1"/>
  <c r="B175" i="1"/>
  <c r="F175" i="1" s="1"/>
  <c r="B176" i="1"/>
  <c r="F176" i="1" s="1"/>
  <c r="B177" i="1"/>
  <c r="F177" i="1" s="1"/>
  <c r="B178" i="1"/>
  <c r="F178" i="1" s="1"/>
  <c r="B179" i="1"/>
  <c r="F179" i="1" s="1"/>
  <c r="B180" i="1"/>
  <c r="F180" i="1" s="1"/>
  <c r="B181" i="1"/>
  <c r="F181" i="1" s="1"/>
  <c r="B182" i="1"/>
  <c r="F182" i="1" s="1"/>
  <c r="B183" i="1"/>
  <c r="F183" i="1" s="1"/>
  <c r="B184" i="1"/>
  <c r="F184" i="1" s="1"/>
  <c r="B185" i="1"/>
  <c r="F185" i="1" s="1"/>
  <c r="B186" i="1"/>
  <c r="F186" i="1" s="1"/>
  <c r="B187" i="1"/>
  <c r="F187" i="1" s="1"/>
  <c r="B188" i="1"/>
  <c r="F188" i="1" s="1"/>
  <c r="B189" i="1"/>
  <c r="F189" i="1" s="1"/>
  <c r="B190" i="1"/>
  <c r="F190" i="1" s="1"/>
  <c r="B191" i="1"/>
  <c r="F191" i="1" s="1"/>
  <c r="B192" i="1"/>
  <c r="F192" i="1" s="1"/>
  <c r="B193" i="1"/>
  <c r="F193" i="1" s="1"/>
  <c r="B194" i="1"/>
  <c r="F194" i="1" s="1"/>
  <c r="B195" i="1"/>
  <c r="F195" i="1" s="1"/>
  <c r="B196" i="1"/>
  <c r="F196" i="1" s="1"/>
  <c r="B197" i="1"/>
  <c r="F197" i="1" s="1"/>
  <c r="B198" i="1"/>
  <c r="F198" i="1" s="1"/>
  <c r="B165" i="1"/>
  <c r="F165" i="1" s="1"/>
  <c r="K141" i="1" l="1"/>
  <c r="K137" i="1"/>
  <c r="K133" i="1"/>
  <c r="K129" i="1"/>
  <c r="K170" i="1"/>
  <c r="J193" i="1"/>
  <c r="K78" i="1"/>
  <c r="K74" i="1"/>
  <c r="K70" i="1"/>
  <c r="K66" i="1"/>
  <c r="K119" i="1"/>
  <c r="K115" i="1"/>
  <c r="K111" i="1"/>
  <c r="K107" i="1"/>
  <c r="K156" i="1"/>
  <c r="K152" i="1"/>
  <c r="K148" i="1"/>
  <c r="K144" i="1"/>
  <c r="K65" i="1"/>
  <c r="K61" i="1"/>
  <c r="K57" i="1"/>
  <c r="K53" i="1"/>
  <c r="K49" i="1"/>
  <c r="H160" i="1"/>
  <c r="K176" i="1"/>
  <c r="K87" i="1"/>
  <c r="K186" i="1"/>
  <c r="L186" i="1"/>
  <c r="L197" i="1"/>
  <c r="K197" i="1"/>
  <c r="L195" i="1"/>
  <c r="K195" i="1"/>
  <c r="K182" i="1"/>
  <c r="L182" i="1"/>
  <c r="J191" i="1"/>
  <c r="K184" i="1"/>
  <c r="L184" i="1"/>
  <c r="K189" i="1"/>
  <c r="L189" i="1"/>
  <c r="J190" i="1"/>
  <c r="K188" i="1"/>
  <c r="L188" i="1"/>
  <c r="J189" i="1"/>
  <c r="K177" i="1"/>
  <c r="D199" i="1"/>
  <c r="K187" i="1"/>
  <c r="L187" i="1"/>
  <c r="K190" i="1"/>
  <c r="L190" i="1"/>
  <c r="J187" i="1"/>
  <c r="K185" i="1"/>
  <c r="L185" i="1"/>
  <c r="J198" i="1"/>
  <c r="J186" i="1"/>
  <c r="K174" i="1"/>
  <c r="K196" i="1"/>
  <c r="L196" i="1"/>
  <c r="K198" i="1"/>
  <c r="L198" i="1"/>
  <c r="J185" i="1"/>
  <c r="L183" i="1"/>
  <c r="K183" i="1"/>
  <c r="J196" i="1"/>
  <c r="L194" i="1"/>
  <c r="K194" i="1"/>
  <c r="K193" i="1"/>
  <c r="L193" i="1"/>
  <c r="J194" i="1"/>
  <c r="J182" i="1"/>
  <c r="K192" i="1"/>
  <c r="L192" i="1"/>
  <c r="K181" i="1"/>
  <c r="K191" i="1"/>
  <c r="L191" i="1"/>
  <c r="K175" i="1"/>
  <c r="K172" i="1"/>
  <c r="K171" i="1"/>
  <c r="K173" i="1"/>
  <c r="K179" i="1"/>
  <c r="K167" i="1"/>
  <c r="K178" i="1"/>
  <c r="K166" i="1"/>
  <c r="K169" i="1"/>
  <c r="K139" i="1"/>
  <c r="K142" i="1"/>
  <c r="K138" i="1"/>
  <c r="K134" i="1"/>
  <c r="K130" i="1"/>
  <c r="K135" i="1"/>
  <c r="K131" i="1"/>
  <c r="K127" i="1"/>
  <c r="K101" i="1"/>
  <c r="K97" i="1"/>
  <c r="K93" i="1"/>
  <c r="K89" i="1"/>
  <c r="K88" i="1"/>
  <c r="K92" i="1"/>
  <c r="K95" i="1"/>
  <c r="K91" i="1"/>
  <c r="K96" i="1"/>
  <c r="K100" i="1"/>
  <c r="K102" i="1"/>
  <c r="K98" i="1"/>
  <c r="K94" i="1"/>
  <c r="K90" i="1"/>
  <c r="K64" i="1"/>
  <c r="K60" i="1"/>
  <c r="K56" i="1"/>
  <c r="K52" i="1"/>
  <c r="K63" i="1"/>
  <c r="K59" i="1"/>
  <c r="K51" i="1"/>
  <c r="K55" i="1"/>
  <c r="K62" i="1"/>
  <c r="K58" i="1"/>
  <c r="K54" i="1"/>
  <c r="K50" i="1"/>
  <c r="C199" i="1"/>
  <c r="G165" i="1"/>
  <c r="K165" i="1" s="1"/>
  <c r="G160" i="1"/>
  <c r="K126" i="1"/>
  <c r="L157" i="1"/>
  <c r="J157" i="1"/>
  <c r="J152" i="1"/>
  <c r="L152" i="1"/>
  <c r="J146" i="1"/>
  <c r="L146" i="1"/>
  <c r="J156" i="1"/>
  <c r="L156" i="1"/>
  <c r="J150" i="1"/>
  <c r="L150" i="1"/>
  <c r="L149" i="1"/>
  <c r="J149" i="1"/>
  <c r="J144" i="1"/>
  <c r="L144" i="1"/>
  <c r="L154" i="1"/>
  <c r="J154" i="1"/>
  <c r="L159" i="1"/>
  <c r="J159" i="1"/>
  <c r="L147" i="1"/>
  <c r="J147" i="1"/>
  <c r="J158" i="1"/>
  <c r="L158" i="1"/>
  <c r="J145" i="1"/>
  <c r="L145" i="1"/>
  <c r="J148" i="1"/>
  <c r="L148" i="1"/>
  <c r="L151" i="1"/>
  <c r="J151" i="1"/>
  <c r="L153" i="1"/>
  <c r="J153" i="1"/>
  <c r="L155" i="1"/>
  <c r="J155" i="1"/>
  <c r="L143" i="1"/>
  <c r="J143" i="1"/>
  <c r="J104" i="1"/>
  <c r="L104" i="1"/>
  <c r="L117" i="1"/>
  <c r="J117" i="1"/>
  <c r="J120" i="1"/>
  <c r="L120" i="1"/>
  <c r="J119" i="1"/>
  <c r="L119" i="1"/>
  <c r="J115" i="1"/>
  <c r="L115" i="1"/>
  <c r="J107" i="1"/>
  <c r="L107" i="1"/>
  <c r="J105" i="1"/>
  <c r="L105" i="1"/>
  <c r="L116" i="1"/>
  <c r="J116" i="1"/>
  <c r="J111" i="1"/>
  <c r="L111" i="1"/>
  <c r="L109" i="1"/>
  <c r="J109" i="1"/>
  <c r="L108" i="1"/>
  <c r="J108" i="1"/>
  <c r="L118" i="1"/>
  <c r="J118" i="1"/>
  <c r="L114" i="1"/>
  <c r="J114" i="1"/>
  <c r="L110" i="1"/>
  <c r="J110" i="1"/>
  <c r="L113" i="1"/>
  <c r="J113" i="1"/>
  <c r="J112" i="1"/>
  <c r="L112" i="1"/>
  <c r="J106" i="1"/>
  <c r="L106" i="1"/>
  <c r="J80" i="1"/>
  <c r="L80" i="1"/>
  <c r="L76" i="1"/>
  <c r="J76" i="1"/>
  <c r="L72" i="1"/>
  <c r="J72" i="1"/>
  <c r="L68" i="1"/>
  <c r="J68" i="1"/>
  <c r="J79" i="1"/>
  <c r="L79" i="1"/>
  <c r="J74" i="1"/>
  <c r="L74" i="1"/>
  <c r="J70" i="1"/>
  <c r="L70" i="1"/>
  <c r="J75" i="1"/>
  <c r="L75" i="1"/>
  <c r="J78" i="1"/>
  <c r="L78" i="1"/>
  <c r="J81" i="1"/>
  <c r="L81" i="1"/>
  <c r="J77" i="1"/>
  <c r="L77" i="1"/>
  <c r="J65" i="1"/>
  <c r="L65" i="1"/>
  <c r="J71" i="1"/>
  <c r="L71" i="1"/>
  <c r="J66" i="1"/>
  <c r="L66" i="1"/>
  <c r="J73" i="1"/>
  <c r="L73" i="1"/>
  <c r="J67" i="1"/>
  <c r="L67" i="1"/>
  <c r="J69" i="1"/>
  <c r="L69" i="1"/>
  <c r="J169" i="1"/>
  <c r="L169" i="1"/>
  <c r="J180" i="1"/>
  <c r="L180" i="1"/>
  <c r="J167" i="1"/>
  <c r="L167" i="1"/>
  <c r="L165" i="1"/>
  <c r="B199" i="1"/>
  <c r="L181" i="1"/>
  <c r="J181" i="1"/>
  <c r="J176" i="1"/>
  <c r="L176" i="1"/>
  <c r="J168" i="1"/>
  <c r="L168" i="1"/>
  <c r="J171" i="1"/>
  <c r="L171" i="1"/>
  <c r="J170" i="1"/>
  <c r="L170" i="1"/>
  <c r="J179" i="1"/>
  <c r="L179" i="1"/>
  <c r="J166" i="1"/>
  <c r="L166" i="1"/>
  <c r="J175" i="1"/>
  <c r="L175" i="1"/>
  <c r="L173" i="1"/>
  <c r="J173" i="1"/>
  <c r="L178" i="1"/>
  <c r="J178" i="1"/>
  <c r="J177" i="1"/>
  <c r="L177" i="1"/>
  <c r="L174" i="1"/>
  <c r="J174" i="1"/>
  <c r="J172" i="1"/>
  <c r="L172" i="1"/>
  <c r="J128" i="1"/>
  <c r="L128" i="1"/>
  <c r="J140" i="1"/>
  <c r="L140" i="1"/>
  <c r="J139" i="1"/>
  <c r="L139" i="1"/>
  <c r="J136" i="1"/>
  <c r="L136" i="1"/>
  <c r="L131" i="1"/>
  <c r="J131" i="1"/>
  <c r="J142" i="1"/>
  <c r="L142" i="1"/>
  <c r="J138" i="1"/>
  <c r="L138" i="1"/>
  <c r="J130" i="1"/>
  <c r="L130" i="1"/>
  <c r="L127" i="1"/>
  <c r="J127" i="1"/>
  <c r="J134" i="1"/>
  <c r="L134" i="1"/>
  <c r="J132" i="1"/>
  <c r="L132" i="1"/>
  <c r="L135" i="1"/>
  <c r="J135" i="1"/>
  <c r="J141" i="1"/>
  <c r="L141" i="1"/>
  <c r="J137" i="1"/>
  <c r="L137" i="1"/>
  <c r="J133" i="1"/>
  <c r="L133" i="1"/>
  <c r="J129" i="1"/>
  <c r="L129" i="1"/>
  <c r="F160" i="1"/>
  <c r="L126" i="1"/>
  <c r="J126" i="1"/>
  <c r="J95" i="1"/>
  <c r="L95" i="1"/>
  <c r="J103" i="1"/>
  <c r="L103" i="1"/>
  <c r="J94" i="1"/>
  <c r="L94" i="1"/>
  <c r="L93" i="1"/>
  <c r="J93" i="1"/>
  <c r="J99" i="1"/>
  <c r="L99" i="1"/>
  <c r="J90" i="1"/>
  <c r="L90" i="1"/>
  <c r="J97" i="1"/>
  <c r="L97" i="1"/>
  <c r="L89" i="1"/>
  <c r="J89" i="1"/>
  <c r="J91" i="1"/>
  <c r="L91" i="1"/>
  <c r="J98" i="1"/>
  <c r="L98" i="1"/>
  <c r="J100" i="1"/>
  <c r="L100" i="1"/>
  <c r="J88" i="1"/>
  <c r="L88" i="1"/>
  <c r="L102" i="1"/>
  <c r="J102" i="1"/>
  <c r="F121" i="1"/>
  <c r="L87" i="1"/>
  <c r="J87" i="1"/>
  <c r="J101" i="1"/>
  <c r="L101" i="1"/>
  <c r="J96" i="1"/>
  <c r="L96" i="1"/>
  <c r="J92" i="1"/>
  <c r="L92" i="1"/>
  <c r="J55" i="1"/>
  <c r="L55" i="1"/>
  <c r="J58" i="1"/>
  <c r="L58" i="1"/>
  <c r="J54" i="1"/>
  <c r="L54" i="1"/>
  <c r="J50" i="1"/>
  <c r="L50" i="1"/>
  <c r="J63" i="1"/>
  <c r="L63" i="1"/>
  <c r="J51" i="1"/>
  <c r="L51" i="1"/>
  <c r="F82" i="1"/>
  <c r="L48" i="1"/>
  <c r="J48" i="1"/>
  <c r="L61" i="1"/>
  <c r="J61" i="1"/>
  <c r="L57" i="1"/>
  <c r="J57" i="1"/>
  <c r="L53" i="1"/>
  <c r="J53" i="1"/>
  <c r="L49" i="1"/>
  <c r="J49" i="1"/>
  <c r="J59" i="1"/>
  <c r="L59" i="1"/>
  <c r="J62" i="1"/>
  <c r="L62" i="1"/>
  <c r="J64" i="1"/>
  <c r="L64" i="1"/>
  <c r="L60" i="1"/>
  <c r="J60" i="1"/>
  <c r="L56" i="1"/>
  <c r="J56" i="1"/>
  <c r="L52" i="1"/>
  <c r="J52" i="1"/>
  <c r="F42" i="1"/>
  <c r="F199" i="1"/>
  <c r="H165" i="1"/>
  <c r="G121" i="1"/>
  <c r="H121" i="1"/>
  <c r="G82" i="1"/>
  <c r="H82" i="1"/>
  <c r="K160" i="1" l="1"/>
  <c r="K121" i="1"/>
  <c r="K82" i="1"/>
  <c r="G199" i="1"/>
  <c r="J199" i="1" s="1"/>
  <c r="J165" i="1"/>
  <c r="L160" i="1"/>
  <c r="J160" i="1"/>
  <c r="J121" i="1"/>
  <c r="L121" i="1"/>
  <c r="J82" i="1"/>
  <c r="L82" i="1"/>
  <c r="H199" i="1"/>
  <c r="L199" i="1" s="1"/>
  <c r="G9" i="1"/>
  <c r="H9" i="1"/>
  <c r="L9" i="1" s="1"/>
  <c r="G10" i="1"/>
  <c r="H10" i="1"/>
  <c r="L10" i="1" s="1"/>
  <c r="G11" i="1"/>
  <c r="H11" i="1"/>
  <c r="L11" i="1" s="1"/>
  <c r="G12" i="1"/>
  <c r="H12" i="1"/>
  <c r="L12" i="1" s="1"/>
  <c r="G13" i="1"/>
  <c r="H13" i="1"/>
  <c r="L13" i="1" s="1"/>
  <c r="G14" i="1"/>
  <c r="H14" i="1"/>
  <c r="L14" i="1" s="1"/>
  <c r="G15" i="1"/>
  <c r="H15" i="1"/>
  <c r="L15" i="1" s="1"/>
  <c r="G16" i="1"/>
  <c r="H16" i="1"/>
  <c r="L16" i="1" s="1"/>
  <c r="G17" i="1"/>
  <c r="H17" i="1"/>
  <c r="L17" i="1" s="1"/>
  <c r="G18" i="1"/>
  <c r="H18" i="1"/>
  <c r="L18" i="1" s="1"/>
  <c r="G19" i="1"/>
  <c r="H19" i="1"/>
  <c r="L19" i="1" s="1"/>
  <c r="G20" i="1"/>
  <c r="H20" i="1"/>
  <c r="L20" i="1" s="1"/>
  <c r="G21" i="1"/>
  <c r="H21" i="1"/>
  <c r="L21" i="1" s="1"/>
  <c r="G22" i="1"/>
  <c r="H22" i="1"/>
  <c r="L22" i="1" s="1"/>
  <c r="G23" i="1"/>
  <c r="H23" i="1"/>
  <c r="L23" i="1" s="1"/>
  <c r="G24" i="1"/>
  <c r="H24" i="1"/>
  <c r="L24" i="1" s="1"/>
  <c r="G25" i="1"/>
  <c r="J25" i="1" s="1"/>
  <c r="H25" i="1"/>
  <c r="G26" i="1"/>
  <c r="J26" i="1" s="1"/>
  <c r="H26" i="1"/>
  <c r="G27" i="1"/>
  <c r="J27" i="1" s="1"/>
  <c r="H27" i="1"/>
  <c r="G28" i="1"/>
  <c r="J28" i="1" s="1"/>
  <c r="H28" i="1"/>
  <c r="G29" i="1"/>
  <c r="J29" i="1" s="1"/>
  <c r="H29" i="1"/>
  <c r="G30" i="1"/>
  <c r="J30" i="1" s="1"/>
  <c r="H30" i="1"/>
  <c r="G31" i="1"/>
  <c r="J31" i="1" s="1"/>
  <c r="H31" i="1"/>
  <c r="G32" i="1"/>
  <c r="J32" i="1" s="1"/>
  <c r="H32" i="1"/>
  <c r="G33" i="1"/>
  <c r="J33" i="1" s="1"/>
  <c r="H33" i="1"/>
  <c r="G34" i="1"/>
  <c r="J34" i="1" s="1"/>
  <c r="H34" i="1"/>
  <c r="G35" i="1"/>
  <c r="J35" i="1" s="1"/>
  <c r="H35" i="1"/>
  <c r="G36" i="1"/>
  <c r="J36" i="1" s="1"/>
  <c r="H36" i="1"/>
  <c r="G37" i="1"/>
  <c r="J37" i="1" s="1"/>
  <c r="H37" i="1"/>
  <c r="G38" i="1"/>
  <c r="J38" i="1" s="1"/>
  <c r="H38" i="1"/>
  <c r="G39" i="1"/>
  <c r="J39" i="1" s="1"/>
  <c r="H39" i="1"/>
  <c r="G40" i="1"/>
  <c r="J40" i="1" s="1"/>
  <c r="H40" i="1"/>
  <c r="G41" i="1"/>
  <c r="J41" i="1" s="1"/>
  <c r="H41" i="1"/>
  <c r="H8" i="1"/>
  <c r="L8" i="1" s="1"/>
  <c r="G8" i="1"/>
  <c r="K37" i="1" l="1"/>
  <c r="L37" i="1"/>
  <c r="K26" i="1"/>
  <c r="L26" i="1"/>
  <c r="K25" i="1"/>
  <c r="L25" i="1"/>
  <c r="K36" i="1"/>
  <c r="L36" i="1"/>
  <c r="K30" i="1"/>
  <c r="L30" i="1"/>
  <c r="K35" i="1"/>
  <c r="L35" i="1"/>
  <c r="K38" i="1"/>
  <c r="L38" i="1"/>
  <c r="K31" i="1"/>
  <c r="L31" i="1"/>
  <c r="K29" i="1"/>
  <c r="L29" i="1"/>
  <c r="K28" i="1"/>
  <c r="L28" i="1"/>
  <c r="K32" i="1"/>
  <c r="L32" i="1"/>
  <c r="K34" i="1"/>
  <c r="L34" i="1"/>
  <c r="K33" i="1"/>
  <c r="L33" i="1"/>
  <c r="K27" i="1"/>
  <c r="L27" i="1"/>
  <c r="K41" i="1"/>
  <c r="L41" i="1"/>
  <c r="K40" i="1"/>
  <c r="L40" i="1"/>
  <c r="K39" i="1"/>
  <c r="L39" i="1"/>
  <c r="K199" i="1"/>
  <c r="K15" i="1"/>
  <c r="J15" i="1"/>
  <c r="K21" i="1"/>
  <c r="J21" i="1"/>
  <c r="K19" i="1"/>
  <c r="J19" i="1"/>
  <c r="K14" i="1"/>
  <c r="J14" i="1"/>
  <c r="K9" i="1"/>
  <c r="J9" i="1"/>
  <c r="K20" i="1"/>
  <c r="J20" i="1"/>
  <c r="K13" i="1"/>
  <c r="J13" i="1"/>
  <c r="K8" i="1"/>
  <c r="J8" i="1"/>
  <c r="K24" i="1"/>
  <c r="J24" i="1"/>
  <c r="K18" i="1"/>
  <c r="J18" i="1"/>
  <c r="K12" i="1"/>
  <c r="J12" i="1"/>
  <c r="K23" i="1"/>
  <c r="J23" i="1"/>
  <c r="K17" i="1"/>
  <c r="J17" i="1"/>
  <c r="K11" i="1"/>
  <c r="J11" i="1"/>
  <c r="K22" i="1"/>
  <c r="J22" i="1"/>
  <c r="K16" i="1"/>
  <c r="J16" i="1"/>
  <c r="K10" i="1"/>
  <c r="J10" i="1"/>
  <c r="G42" i="1"/>
  <c r="H42" i="1"/>
  <c r="L42" i="1" s="1"/>
  <c r="K42" i="1" l="1"/>
  <c r="J42" i="1"/>
</calcChain>
</file>

<file path=xl/sharedStrings.xml><?xml version="1.0" encoding="utf-8"?>
<sst xmlns="http://schemas.openxmlformats.org/spreadsheetml/2006/main" count="380" uniqueCount="79">
  <si>
    <t>Province Name</t>
  </si>
  <si>
    <t xml:space="preserve">Aceh                                                                       </t>
  </si>
  <si>
    <t xml:space="preserve">Bali                                                                       </t>
  </si>
  <si>
    <t xml:space="preserve">Bangka-Belitung                                                            </t>
  </si>
  <si>
    <t xml:space="preserve">Banten                                                                     </t>
  </si>
  <si>
    <t xml:space="preserve">Bengkulu                                                                   </t>
  </si>
  <si>
    <t xml:space="preserve">Gorontalo                                                                  </t>
  </si>
  <si>
    <t xml:space="preserve">Irian Jaya Barat                                                           </t>
  </si>
  <si>
    <t xml:space="preserve">Jakarta Raya                                                               </t>
  </si>
  <si>
    <t xml:space="preserve">Jambi                                                                      </t>
  </si>
  <si>
    <t xml:space="preserve">Jawa Barat                                                                 </t>
  </si>
  <si>
    <t xml:space="preserve">Jawa Tengah                                                                </t>
  </si>
  <si>
    <t xml:space="preserve">Jawa Timur                                                                 </t>
  </si>
  <si>
    <t xml:space="preserve">Kalimantan Barat                                                           </t>
  </si>
  <si>
    <t xml:space="preserve">Kalimantan Selatan                                                         </t>
  </si>
  <si>
    <t xml:space="preserve">Kalimantan Tengah                                                          </t>
  </si>
  <si>
    <t xml:space="preserve">Kalimantan Timur                                                           </t>
  </si>
  <si>
    <t xml:space="preserve">Kalimantan Utara                                                           </t>
  </si>
  <si>
    <t xml:space="preserve">Kepulauan Riau                                                             </t>
  </si>
  <si>
    <t xml:space="preserve">Lampung                                                                    </t>
  </si>
  <si>
    <t xml:space="preserve">Maluku Utara                                                               </t>
  </si>
  <si>
    <t xml:space="preserve">Maluku                                                                     </t>
  </si>
  <si>
    <t xml:space="preserve">Nusa Tenggara Barat                                                        </t>
  </si>
  <si>
    <t xml:space="preserve">Nusa Tenggara Timur                                                        </t>
  </si>
  <si>
    <t xml:space="preserve">Papua                                                                      </t>
  </si>
  <si>
    <t xml:space="preserve">Riau                                                                       </t>
  </si>
  <si>
    <t xml:space="preserve">Sulawesi Barat                                                             </t>
  </si>
  <si>
    <t xml:space="preserve">Sulawesi Selatan                                                           </t>
  </si>
  <si>
    <t xml:space="preserve">Sulawesi Tengah                                                            </t>
  </si>
  <si>
    <t xml:space="preserve">Sulawesi Tenggara                                                          </t>
  </si>
  <si>
    <t xml:space="preserve">Sulawesi Utara                                                             </t>
  </si>
  <si>
    <t xml:space="preserve">Sumatera Barat                                                             </t>
  </si>
  <si>
    <t xml:space="preserve">Sumatera Selatan                                                           </t>
  </si>
  <si>
    <t xml:space="preserve">Sumatera Utara                                                             </t>
  </si>
  <si>
    <t xml:space="preserve">Yogyakarta                                                                 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</si>
  <si>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</si>
  <si>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</si>
  <si>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</si>
  <si>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</si>
  <si>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</si>
  <si>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</si>
  <si>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</si>
  <si>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</si>
  <si>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</si>
  <si>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</si>
  <si>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</si>
  <si>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</si>
  <si>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</si>
  <si>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</si>
  <si>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</si>
  <si>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Province</t>
  </si>
  <si>
    <t>Mangrove</t>
  </si>
  <si>
    <t>Cells</t>
  </si>
  <si>
    <t>Sq. Km.</t>
  </si>
  <si>
    <t>Mangrove 99-14</t>
  </si>
  <si>
    <t>Mangrove  14-18</t>
  </si>
  <si>
    <t>Mangrove 99-18</t>
  </si>
  <si>
    <t>Total</t>
  </si>
  <si>
    <t>Wetland 99-14</t>
  </si>
  <si>
    <t>Wetland  14-18</t>
  </si>
  <si>
    <t>Wetland 99-18</t>
  </si>
  <si>
    <t>Pond 99-14</t>
  </si>
  <si>
    <t>Pond  14-18</t>
  </si>
  <si>
    <t>Pond 99-18</t>
  </si>
  <si>
    <t>Water 99-14</t>
  </si>
  <si>
    <t>Water  14-18</t>
  </si>
  <si>
    <t>Water 99-18</t>
  </si>
  <si>
    <t>Legend Code</t>
  </si>
  <si>
    <t>Legend Caption</t>
  </si>
  <si>
    <t>1999-2014</t>
  </si>
  <si>
    <t>1999-2018</t>
  </si>
  <si>
    <t>2014-2018</t>
  </si>
  <si>
    <t>Change (km sq)</t>
  </si>
  <si>
    <t>1999-2014 / 1999-2018 / 2014-2018</t>
  </si>
  <si>
    <t>Land Cover Change/Persistence Analysis (km^2) - Indonesia</t>
  </si>
  <si>
    <t>Coastal Wetland</t>
  </si>
  <si>
    <t>Pond Aquaculture</t>
  </si>
  <si>
    <t>Other / Missing Land Cover</t>
  </si>
  <si>
    <t>Land Cover Change Analysis - Indonesia (1999 2014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</si>
</sst>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 wrapText="1" indent="1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left" indent="1"/>
    </xf>
    <xf numFmtId="1" fontId="1" fillId="0" borderId="0" xfId="0" applyNumberFormat="1" applyFont="1"/>
    <xf numFmtId="1" fontId="1" fillId="0" borderId="1" xfId="0" applyNumberFormat="1" applyFont="1" applyBorder="1"/>
    <xf numFmtId="0" fontId="1" fillId="0" borderId="1" xfId="0" applyFont="1" applyBorder="1"/>
    <xf numFmtId="0" fontId="1" fillId="0" borderId="0" xfId="0" applyFont="1" applyAlignment="1"/>
    <xf numFmtId="165" fontId="1" fillId="0" borderId="0" xfId="0" applyNumberFormat="1" applyFont="1" applyAlignment="1"/>
    <xf numFmtId="0" fontId="3" fillId="0" borderId="0" xfId="0" applyFont="1"/>
    <xf numFmtId="1" fontId="0" fillId="0" borderId="0" xfId="0" applyNumberFormat="1"/>
    <xf numFmtId="2" fontId="0" fillId="0" borderId="0" xfId="1" applyNumberFormat="1" applyFont="1"/>
    <xf numFmtId="2" fontId="1" fillId="0" borderId="1" xfId="1" applyNumberFormat="1" applyFont="1" applyBorder="1"/>
    <xf numFmtId="0" fontId="4" fillId="0" borderId="0" xfId="0" applyFont="1"/>
    <xf numFmtId="0" fontId="5" fillId="0" borderId="0" xfId="0" applyFont="1"/>
  </cellXfs>
  <cellStyles count="2">
    <cellStyle name="Normal" xfId="0" builtinId="0"/>
    <cellStyle name="Percent" xfId="1" builtinId="5"/>
  </cellStyles>
  <dxfs count="8">
    <dxf>
      <fill>
        <patternFill>
          <bgColor theme="3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L314"/>
  <sheetViews>
    <sheetView zoomScaleNormal="100" workbookViewId="0">
      <selection activeCell="B7" sqref="B7"/>
    </sheetView>
  </sheetViews>
  <sheetFormatPr defaultRowHeight="14.5" x14ac:dyDescent="0.35"/>
  <cols>
    <col min="1" max="1" width="26.81640625" customWidth="1"/>
    <col min="2" max="2" width="12.453125" customWidth="1"/>
    <col min="3" max="3" width="16.453125" customWidth="1"/>
    <col min="4" max="4" width="15.81640625" customWidth="1"/>
    <col min="5" max="5" width="2.26953125" customWidth="1"/>
    <col min="6" max="6" width="11.54296875" customWidth="1"/>
    <col min="7" max="7" width="12.54296875" customWidth="1"/>
    <col min="8" max="8" width="12.7265625" customWidth="1"/>
    <col min="9" max="9" width="2.453125" customWidth="1"/>
    <col min="10" max="10" width="17.81640625" customWidth="1"/>
    <col min="11" max="11" width="16.54296875" customWidth="1"/>
    <col min="12" max="12" width="15.54296875" customWidth="1"/>
    <col min="15" max="15" width="13.54296875" customWidth="1"/>
    <col min="16" max="16" width="12" customWidth="1"/>
    <col min="20" max="20" width="12.54296875" customWidth="1"/>
  </cols>
  <sheetData>
    <row r="1" spans="1:12" ht="18.5" x14ac:dyDescent="0.45">
      <c r="A1" s="19" t="s">
        <v>78</v>
      </c>
      <c r="B1" s="2"/>
    </row>
    <row r="2" spans="1:12" ht="15.5" x14ac:dyDescent="0.35">
      <c r="A2" s="18"/>
      <c r="B2" s="2"/>
    </row>
    <row r="3" spans="1:12" x14ac:dyDescent="0.35">
      <c r="B3" s="2"/>
    </row>
    <row r="4" spans="1:12" x14ac:dyDescent="0.35">
      <c r="B4" s="2"/>
    </row>
    <row r="5" spans="1:12" x14ac:dyDescent="0.35">
      <c r="A5" s="2"/>
      <c r="B5" s="2"/>
    </row>
    <row r="6" spans="1:12" x14ac:dyDescent="0.35">
      <c r="A6" s="2" t="s">
        <v>51</v>
      </c>
      <c r="B6" s="2" t="s">
        <v>52</v>
      </c>
      <c r="F6" s="2" t="s">
        <v>53</v>
      </c>
      <c r="J6" s="2" t="s">
        <v>72</v>
      </c>
    </row>
    <row r="7" spans="1:12" x14ac:dyDescent="0.35">
      <c r="A7" s="2" t="s">
        <v>0</v>
      </c>
      <c r="B7" s="2">
        <v>1999</v>
      </c>
      <c r="C7" s="4">
        <v>2014</v>
      </c>
      <c r="D7" s="4">
        <v>2018</v>
      </c>
      <c r="E7" s="4"/>
      <c r="F7" s="2">
        <v>1999</v>
      </c>
      <c r="G7" s="4">
        <v>2014</v>
      </c>
      <c r="H7" s="4">
        <v>2018</v>
      </c>
      <c r="J7" s="4" t="s">
        <v>54</v>
      </c>
      <c r="K7" s="4" t="s">
        <v>55</v>
      </c>
      <c r="L7" s="2" t="s">
        <v>56</v>
      </c>
    </row>
    <row r="8" spans="1:12" x14ac:dyDescent="0.35">
      <c r="A8" s="2" t="s">
        <v>1</v>
      </c>
      <c r="B8">
        <v>1652378</v>
      </c>
      <c r="C8">
        <v>1624806</v>
      </c>
      <c r="D8">
        <v>1574922</v>
      </c>
      <c r="F8" s="3">
        <f>(B8*225)/1000000</f>
        <v>371.78505000000001</v>
      </c>
      <c r="G8" s="3">
        <f>(C8*225)/1000000</f>
        <v>365.58134999999999</v>
      </c>
      <c r="H8" s="3">
        <f>(D8*225)/1000000</f>
        <v>354.35744999999997</v>
      </c>
      <c r="J8" s="16">
        <f>(G8-F8)</f>
        <v>-6.2037000000000262</v>
      </c>
      <c r="K8" s="16">
        <f t="shared" ref="K8" si="0">(H8-G8)</f>
        <v>-11.223900000000015</v>
      </c>
      <c r="L8" s="16">
        <f>(H8-F8)</f>
        <v>-17.427600000000041</v>
      </c>
    </row>
    <row r="9" spans="1:12" x14ac:dyDescent="0.35">
      <c r="A9" s="2" t="s">
        <v>2</v>
      </c>
      <c r="B9">
        <v>53247</v>
      </c>
      <c r="C9">
        <v>96053</v>
      </c>
      <c r="D9">
        <v>93592</v>
      </c>
      <c r="F9" s="3">
        <f t="shared" ref="F9:F41" si="1">(B9*225)/1000000</f>
        <v>11.980575</v>
      </c>
      <c r="G9" s="3">
        <f t="shared" ref="G9:G41" si="2">(C9*225)/1000000</f>
        <v>21.611924999999999</v>
      </c>
      <c r="H9" s="3">
        <f t="shared" ref="H9:H41" si="3">(D9*225)/1000000</f>
        <v>21.058199999999999</v>
      </c>
      <c r="J9" s="16">
        <f t="shared" ref="J9:J42" si="4">(G9-F9)</f>
        <v>9.6313499999999994</v>
      </c>
      <c r="K9" s="16">
        <f t="shared" ref="K9:K42" si="5">(H9-G9)</f>
        <v>-0.55372500000000002</v>
      </c>
      <c r="L9" s="16">
        <f t="shared" ref="L9:L42" si="6">(H9-F9)</f>
        <v>9.0776249999999994</v>
      </c>
    </row>
    <row r="10" spans="1:12" x14ac:dyDescent="0.35">
      <c r="A10" s="2" t="s">
        <v>3</v>
      </c>
      <c r="B10">
        <v>2920763</v>
      </c>
      <c r="C10">
        <v>3078922</v>
      </c>
      <c r="D10">
        <v>3010124</v>
      </c>
      <c r="F10" s="3">
        <f t="shared" si="1"/>
        <v>657.17167500000005</v>
      </c>
      <c r="G10" s="3">
        <f t="shared" si="2"/>
        <v>692.75744999999995</v>
      </c>
      <c r="H10" s="3">
        <f t="shared" si="3"/>
        <v>677.27790000000005</v>
      </c>
      <c r="J10" s="16">
        <f t="shared" si="4"/>
        <v>35.585774999999899</v>
      </c>
      <c r="K10" s="16">
        <f t="shared" si="5"/>
        <v>-15.479549999999904</v>
      </c>
      <c r="L10" s="16">
        <f t="shared" si="6"/>
        <v>20.106224999999995</v>
      </c>
    </row>
    <row r="11" spans="1:12" x14ac:dyDescent="0.35">
      <c r="A11" s="2" t="s">
        <v>4</v>
      </c>
      <c r="B11">
        <v>94854</v>
      </c>
      <c r="C11">
        <v>89099</v>
      </c>
      <c r="D11">
        <v>98805</v>
      </c>
      <c r="F11" s="3">
        <f t="shared" si="1"/>
        <v>21.34215</v>
      </c>
      <c r="G11" s="3">
        <f t="shared" si="2"/>
        <v>20.047274999999999</v>
      </c>
      <c r="H11" s="3">
        <f t="shared" si="3"/>
        <v>22.231124999999999</v>
      </c>
      <c r="J11" s="16">
        <f t="shared" si="4"/>
        <v>-1.2948750000000011</v>
      </c>
      <c r="K11" s="16">
        <f t="shared" si="5"/>
        <v>2.1838499999999996</v>
      </c>
      <c r="L11" s="16">
        <f t="shared" si="6"/>
        <v>0.88897499999999852</v>
      </c>
    </row>
    <row r="12" spans="1:12" x14ac:dyDescent="0.35">
      <c r="A12" s="2" t="s">
        <v>5</v>
      </c>
      <c r="B12">
        <v>89105</v>
      </c>
      <c r="C12">
        <v>104509</v>
      </c>
      <c r="D12">
        <v>88804</v>
      </c>
      <c r="F12" s="3">
        <f t="shared" si="1"/>
        <v>20.048625000000001</v>
      </c>
      <c r="G12" s="3">
        <f t="shared" si="2"/>
        <v>23.514524999999999</v>
      </c>
      <c r="H12" s="3">
        <f t="shared" si="3"/>
        <v>19.980899999999998</v>
      </c>
      <c r="J12" s="16">
        <f t="shared" si="4"/>
        <v>3.4658999999999978</v>
      </c>
      <c r="K12" s="16">
        <f t="shared" si="5"/>
        <v>-3.5336250000000007</v>
      </c>
      <c r="L12" s="16">
        <f t="shared" si="6"/>
        <v>-6.7725000000002922E-2</v>
      </c>
    </row>
    <row r="13" spans="1:12" x14ac:dyDescent="0.35">
      <c r="A13" s="2" t="s">
        <v>6</v>
      </c>
      <c r="B13">
        <v>503592</v>
      </c>
      <c r="C13">
        <v>309435</v>
      </c>
      <c r="D13">
        <v>285550</v>
      </c>
      <c r="F13" s="3">
        <f t="shared" si="1"/>
        <v>113.3082</v>
      </c>
      <c r="G13" s="3">
        <f t="shared" si="2"/>
        <v>69.622874999999993</v>
      </c>
      <c r="H13" s="3">
        <f t="shared" si="3"/>
        <v>64.248750000000001</v>
      </c>
      <c r="J13" s="16">
        <f t="shared" si="4"/>
        <v>-43.685325000000006</v>
      </c>
      <c r="K13" s="16">
        <f t="shared" si="5"/>
        <v>-5.3741249999999923</v>
      </c>
      <c r="L13" s="16">
        <f t="shared" si="6"/>
        <v>-49.059449999999998</v>
      </c>
    </row>
    <row r="14" spans="1:12" x14ac:dyDescent="0.35">
      <c r="A14" s="2" t="s">
        <v>7</v>
      </c>
      <c r="B14">
        <v>19670919</v>
      </c>
      <c r="C14">
        <v>21244757</v>
      </c>
      <c r="D14">
        <v>21197965</v>
      </c>
      <c r="F14" s="3">
        <f t="shared" si="1"/>
        <v>4425.9567749999997</v>
      </c>
      <c r="G14" s="3">
        <f t="shared" si="2"/>
        <v>4780.0703249999997</v>
      </c>
      <c r="H14" s="3">
        <f t="shared" si="3"/>
        <v>4769.5421249999999</v>
      </c>
      <c r="J14" s="16">
        <f t="shared" si="4"/>
        <v>354.11355000000003</v>
      </c>
      <c r="K14" s="16">
        <f t="shared" si="5"/>
        <v>-10.528199999999742</v>
      </c>
      <c r="L14" s="16">
        <f t="shared" si="6"/>
        <v>343.58535000000029</v>
      </c>
    </row>
    <row r="15" spans="1:12" x14ac:dyDescent="0.35">
      <c r="A15" s="2" t="s">
        <v>8</v>
      </c>
      <c r="B15">
        <v>8117</v>
      </c>
      <c r="C15">
        <v>11639</v>
      </c>
      <c r="D15">
        <v>11729</v>
      </c>
      <c r="F15" s="3">
        <f t="shared" si="1"/>
        <v>1.826325</v>
      </c>
      <c r="G15" s="3">
        <f t="shared" si="2"/>
        <v>2.6187749999999999</v>
      </c>
      <c r="H15" s="3">
        <f t="shared" si="3"/>
        <v>2.6390250000000002</v>
      </c>
      <c r="J15" s="16">
        <f t="shared" si="4"/>
        <v>0.79244999999999988</v>
      </c>
      <c r="K15" s="16">
        <f t="shared" si="5"/>
        <v>2.0250000000000323E-2</v>
      </c>
      <c r="L15" s="16">
        <f t="shared" si="6"/>
        <v>0.8127000000000002</v>
      </c>
    </row>
    <row r="16" spans="1:12" x14ac:dyDescent="0.35">
      <c r="A16" s="2" t="s">
        <v>9</v>
      </c>
      <c r="B16">
        <v>426857</v>
      </c>
      <c r="C16">
        <v>582128</v>
      </c>
      <c r="D16">
        <v>561632</v>
      </c>
      <c r="F16" s="3">
        <f t="shared" si="1"/>
        <v>96.042824999999993</v>
      </c>
      <c r="G16" s="3">
        <f t="shared" si="2"/>
        <v>130.97880000000001</v>
      </c>
      <c r="H16" s="3">
        <f t="shared" si="3"/>
        <v>126.3672</v>
      </c>
      <c r="J16" s="16">
        <f t="shared" si="4"/>
        <v>34.935975000000013</v>
      </c>
      <c r="K16" s="16">
        <f t="shared" si="5"/>
        <v>-4.6116000000000099</v>
      </c>
      <c r="L16" s="16">
        <f t="shared" si="6"/>
        <v>30.324375000000003</v>
      </c>
    </row>
    <row r="17" spans="1:12" x14ac:dyDescent="0.35">
      <c r="A17" s="2" t="s">
        <v>10</v>
      </c>
      <c r="B17">
        <v>252892</v>
      </c>
      <c r="C17">
        <v>224714</v>
      </c>
      <c r="D17">
        <v>231005</v>
      </c>
      <c r="F17" s="3">
        <f t="shared" si="1"/>
        <v>56.900700000000001</v>
      </c>
      <c r="G17" s="3">
        <f t="shared" si="2"/>
        <v>50.560650000000003</v>
      </c>
      <c r="H17" s="3">
        <f t="shared" si="3"/>
        <v>51.976125000000003</v>
      </c>
      <c r="J17" s="16">
        <f t="shared" si="4"/>
        <v>-6.340049999999998</v>
      </c>
      <c r="K17" s="16">
        <f t="shared" si="5"/>
        <v>1.4154750000000007</v>
      </c>
      <c r="L17" s="16">
        <f t="shared" si="6"/>
        <v>-4.9245749999999973</v>
      </c>
    </row>
    <row r="18" spans="1:12" x14ac:dyDescent="0.35">
      <c r="A18" s="2" t="s">
        <v>11</v>
      </c>
      <c r="B18">
        <v>221015</v>
      </c>
      <c r="C18">
        <v>236873</v>
      </c>
      <c r="D18">
        <v>244704</v>
      </c>
      <c r="F18" s="3">
        <f t="shared" si="1"/>
        <v>49.728375</v>
      </c>
      <c r="G18" s="3">
        <f t="shared" si="2"/>
        <v>53.296424999999999</v>
      </c>
      <c r="H18" s="3">
        <f t="shared" si="3"/>
        <v>55.058399999999999</v>
      </c>
      <c r="J18" s="16">
        <f t="shared" si="4"/>
        <v>3.5680499999999995</v>
      </c>
      <c r="K18" s="16">
        <f t="shared" si="5"/>
        <v>1.7619749999999996</v>
      </c>
      <c r="L18" s="16">
        <f t="shared" si="6"/>
        <v>5.3300249999999991</v>
      </c>
    </row>
    <row r="19" spans="1:12" x14ac:dyDescent="0.35">
      <c r="A19" s="2" t="s">
        <v>12</v>
      </c>
      <c r="B19">
        <v>666090</v>
      </c>
      <c r="C19">
        <v>1169235</v>
      </c>
      <c r="D19">
        <v>1115145</v>
      </c>
      <c r="F19" s="3">
        <f t="shared" si="1"/>
        <v>149.87025</v>
      </c>
      <c r="G19" s="3">
        <f t="shared" si="2"/>
        <v>263.07787500000001</v>
      </c>
      <c r="H19" s="3">
        <f t="shared" si="3"/>
        <v>250.907625</v>
      </c>
      <c r="J19" s="16">
        <f t="shared" si="4"/>
        <v>113.20762500000001</v>
      </c>
      <c r="K19" s="16">
        <f t="shared" si="5"/>
        <v>-12.17025000000001</v>
      </c>
      <c r="L19" s="16">
        <f t="shared" si="6"/>
        <v>101.037375</v>
      </c>
    </row>
    <row r="20" spans="1:12" x14ac:dyDescent="0.35">
      <c r="A20" s="2" t="s">
        <v>13</v>
      </c>
      <c r="B20">
        <v>5535532</v>
      </c>
      <c r="C20">
        <v>5546072</v>
      </c>
      <c r="D20">
        <v>5393332</v>
      </c>
      <c r="F20" s="3">
        <f t="shared" si="1"/>
        <v>1245.4947</v>
      </c>
      <c r="G20" s="3">
        <f t="shared" si="2"/>
        <v>1247.8661999999999</v>
      </c>
      <c r="H20" s="3">
        <f t="shared" si="3"/>
        <v>1213.4997000000001</v>
      </c>
      <c r="J20" s="16">
        <f t="shared" si="4"/>
        <v>2.3714999999999691</v>
      </c>
      <c r="K20" s="16">
        <f t="shared" si="5"/>
        <v>-34.36649999999986</v>
      </c>
      <c r="L20" s="16">
        <f t="shared" si="6"/>
        <v>-31.994999999999891</v>
      </c>
    </row>
    <row r="21" spans="1:12" x14ac:dyDescent="0.35">
      <c r="A21" s="2" t="s">
        <v>14</v>
      </c>
      <c r="B21">
        <v>3200459</v>
      </c>
      <c r="C21">
        <v>2536769</v>
      </c>
      <c r="D21">
        <v>2468901</v>
      </c>
      <c r="F21" s="3">
        <f t="shared" si="1"/>
        <v>720.10327500000005</v>
      </c>
      <c r="G21" s="3">
        <f t="shared" si="2"/>
        <v>570.77302499999996</v>
      </c>
      <c r="H21" s="3">
        <f t="shared" si="3"/>
        <v>555.50272500000005</v>
      </c>
      <c r="J21" s="16">
        <f t="shared" si="4"/>
        <v>-149.33025000000009</v>
      </c>
      <c r="K21" s="16">
        <f t="shared" si="5"/>
        <v>-15.270299999999907</v>
      </c>
      <c r="L21" s="16">
        <f t="shared" si="6"/>
        <v>-164.60055</v>
      </c>
    </row>
    <row r="22" spans="1:12" x14ac:dyDescent="0.35">
      <c r="A22" s="2" t="s">
        <v>15</v>
      </c>
      <c r="B22">
        <v>1780580</v>
      </c>
      <c r="C22">
        <v>1923466</v>
      </c>
      <c r="D22">
        <v>1915951</v>
      </c>
      <c r="F22" s="3">
        <f t="shared" si="1"/>
        <v>400.63049999999998</v>
      </c>
      <c r="G22" s="3">
        <f t="shared" si="2"/>
        <v>432.77985000000001</v>
      </c>
      <c r="H22" s="3">
        <f t="shared" si="3"/>
        <v>431.088975</v>
      </c>
      <c r="J22" s="16">
        <f t="shared" si="4"/>
        <v>32.149350000000027</v>
      </c>
      <c r="K22" s="16">
        <f t="shared" si="5"/>
        <v>-1.6908750000000055</v>
      </c>
      <c r="L22" s="16">
        <f t="shared" si="6"/>
        <v>30.458475000000021</v>
      </c>
    </row>
    <row r="23" spans="1:12" x14ac:dyDescent="0.35">
      <c r="A23" s="2" t="s">
        <v>16</v>
      </c>
      <c r="B23">
        <v>11941610</v>
      </c>
      <c r="C23">
        <v>9579705</v>
      </c>
      <c r="D23">
        <v>9293268</v>
      </c>
      <c r="F23" s="3">
        <f t="shared" si="1"/>
        <v>2686.8622500000001</v>
      </c>
      <c r="G23" s="3">
        <f t="shared" si="2"/>
        <v>2155.4336250000001</v>
      </c>
      <c r="H23" s="3">
        <f t="shared" si="3"/>
        <v>2090.9852999999998</v>
      </c>
      <c r="J23" s="16">
        <f t="shared" si="4"/>
        <v>-531.42862500000001</v>
      </c>
      <c r="K23" s="16">
        <f t="shared" si="5"/>
        <v>-64.448325000000295</v>
      </c>
      <c r="L23" s="16">
        <f t="shared" si="6"/>
        <v>-595.87695000000031</v>
      </c>
    </row>
    <row r="24" spans="1:12" x14ac:dyDescent="0.35">
      <c r="A24" s="2" t="s">
        <v>17</v>
      </c>
      <c r="B24">
        <v>10230293</v>
      </c>
      <c r="C24">
        <v>7507525</v>
      </c>
      <c r="D24">
        <v>7009555</v>
      </c>
      <c r="F24" s="3">
        <f t="shared" si="1"/>
        <v>2301.8159249999999</v>
      </c>
      <c r="G24" s="3">
        <f t="shared" si="2"/>
        <v>1689.193125</v>
      </c>
      <c r="H24" s="3">
        <f t="shared" si="3"/>
        <v>1577.1498750000001</v>
      </c>
      <c r="J24" s="16">
        <f t="shared" si="4"/>
        <v>-612.62279999999987</v>
      </c>
      <c r="K24" s="16">
        <f t="shared" si="5"/>
        <v>-112.04324999999994</v>
      </c>
      <c r="L24" s="16">
        <f t="shared" si="6"/>
        <v>-724.66604999999981</v>
      </c>
    </row>
    <row r="25" spans="1:12" x14ac:dyDescent="0.35">
      <c r="A25" s="2" t="s">
        <v>18</v>
      </c>
      <c r="B25">
        <v>2791509</v>
      </c>
      <c r="C25">
        <v>2636244</v>
      </c>
      <c r="D25">
        <v>2688614</v>
      </c>
      <c r="F25" s="3">
        <f t="shared" si="1"/>
        <v>628.08952499999998</v>
      </c>
      <c r="G25" s="3">
        <f t="shared" si="2"/>
        <v>593.1549</v>
      </c>
      <c r="H25" s="3">
        <f t="shared" si="3"/>
        <v>604.93814999999995</v>
      </c>
      <c r="J25" s="16">
        <f t="shared" si="4"/>
        <v>-34.934624999999983</v>
      </c>
      <c r="K25" s="16">
        <f t="shared" si="5"/>
        <v>11.783249999999953</v>
      </c>
      <c r="L25" s="16">
        <f t="shared" si="6"/>
        <v>-23.15137500000003</v>
      </c>
    </row>
    <row r="26" spans="1:12" x14ac:dyDescent="0.35">
      <c r="A26" s="2" t="s">
        <v>19</v>
      </c>
      <c r="B26">
        <v>594911</v>
      </c>
      <c r="C26">
        <v>587249</v>
      </c>
      <c r="D26">
        <v>550475</v>
      </c>
      <c r="F26" s="3">
        <f t="shared" si="1"/>
        <v>133.854975</v>
      </c>
      <c r="G26" s="3">
        <f t="shared" si="2"/>
        <v>132.13102499999999</v>
      </c>
      <c r="H26" s="3">
        <f t="shared" si="3"/>
        <v>123.856875</v>
      </c>
      <c r="J26" s="16">
        <f t="shared" si="4"/>
        <v>-1.7239500000000021</v>
      </c>
      <c r="K26" s="16">
        <f t="shared" si="5"/>
        <v>-8.2741499999999917</v>
      </c>
      <c r="L26" s="16">
        <f t="shared" si="6"/>
        <v>-9.9980999999999938</v>
      </c>
    </row>
    <row r="27" spans="1:12" x14ac:dyDescent="0.35">
      <c r="A27" s="2" t="s">
        <v>20</v>
      </c>
      <c r="B27">
        <v>1785455</v>
      </c>
      <c r="C27">
        <v>1824588</v>
      </c>
      <c r="D27">
        <v>1840875</v>
      </c>
      <c r="F27" s="3">
        <f t="shared" si="1"/>
        <v>401.72737499999999</v>
      </c>
      <c r="G27" s="3">
        <f t="shared" si="2"/>
        <v>410.53230000000002</v>
      </c>
      <c r="H27" s="3">
        <f t="shared" si="3"/>
        <v>414.19687499999998</v>
      </c>
      <c r="J27" s="16">
        <f t="shared" si="4"/>
        <v>8.8049250000000256</v>
      </c>
      <c r="K27" s="16">
        <f t="shared" si="5"/>
        <v>3.6645749999999566</v>
      </c>
      <c r="L27" s="16">
        <f t="shared" si="6"/>
        <v>12.469499999999982</v>
      </c>
    </row>
    <row r="28" spans="1:12" x14ac:dyDescent="0.35">
      <c r="A28" s="2" t="s">
        <v>21</v>
      </c>
      <c r="B28">
        <v>8170992</v>
      </c>
      <c r="C28">
        <v>7953144</v>
      </c>
      <c r="D28">
        <v>8008617</v>
      </c>
      <c r="F28" s="3">
        <f t="shared" si="1"/>
        <v>1838.4731999999999</v>
      </c>
      <c r="G28" s="3">
        <f t="shared" si="2"/>
        <v>1789.4574</v>
      </c>
      <c r="H28" s="3">
        <f t="shared" si="3"/>
        <v>1801.938825</v>
      </c>
      <c r="J28" s="16">
        <f t="shared" si="4"/>
        <v>-49.015799999999899</v>
      </c>
      <c r="K28" s="16">
        <f t="shared" si="5"/>
        <v>12.481424999999945</v>
      </c>
      <c r="L28" s="16">
        <f t="shared" si="6"/>
        <v>-36.534374999999955</v>
      </c>
    </row>
    <row r="29" spans="1:12" x14ac:dyDescent="0.35">
      <c r="A29" s="2" t="s">
        <v>22</v>
      </c>
      <c r="B29">
        <v>421257</v>
      </c>
      <c r="C29">
        <v>481565</v>
      </c>
      <c r="D29">
        <v>497146</v>
      </c>
      <c r="F29" s="3">
        <f t="shared" si="1"/>
        <v>94.782825000000003</v>
      </c>
      <c r="G29" s="3">
        <f t="shared" si="2"/>
        <v>108.352125</v>
      </c>
      <c r="H29" s="3">
        <f t="shared" si="3"/>
        <v>111.85785</v>
      </c>
      <c r="J29" s="16">
        <f t="shared" si="4"/>
        <v>13.569299999999998</v>
      </c>
      <c r="K29" s="16">
        <f t="shared" si="5"/>
        <v>3.5057249999999982</v>
      </c>
      <c r="L29" s="16">
        <f t="shared" si="6"/>
        <v>17.075024999999997</v>
      </c>
    </row>
    <row r="30" spans="1:12" x14ac:dyDescent="0.35">
      <c r="A30" s="2" t="s">
        <v>23</v>
      </c>
      <c r="B30">
        <v>822919</v>
      </c>
      <c r="C30">
        <v>838068</v>
      </c>
      <c r="D30">
        <v>817632</v>
      </c>
      <c r="F30" s="3">
        <f t="shared" si="1"/>
        <v>185.15677500000001</v>
      </c>
      <c r="G30" s="3">
        <f t="shared" si="2"/>
        <v>188.56530000000001</v>
      </c>
      <c r="H30" s="3">
        <f t="shared" si="3"/>
        <v>183.96719999999999</v>
      </c>
      <c r="J30" s="16">
        <f t="shared" si="4"/>
        <v>3.4085249999999974</v>
      </c>
      <c r="K30" s="16">
        <f t="shared" si="5"/>
        <v>-4.5981000000000165</v>
      </c>
      <c r="L30" s="16">
        <f t="shared" si="6"/>
        <v>-1.1895750000000191</v>
      </c>
    </row>
    <row r="31" spans="1:12" x14ac:dyDescent="0.35">
      <c r="A31" s="2" t="s">
        <v>24</v>
      </c>
      <c r="B31">
        <v>43529648</v>
      </c>
      <c r="C31">
        <v>43673036</v>
      </c>
      <c r="D31">
        <v>43549707</v>
      </c>
      <c r="F31" s="3">
        <f t="shared" si="1"/>
        <v>9794.1707999999999</v>
      </c>
      <c r="G31" s="3">
        <f t="shared" si="2"/>
        <v>9826.4331000000002</v>
      </c>
      <c r="H31" s="3">
        <f t="shared" si="3"/>
        <v>9798.6840749999992</v>
      </c>
      <c r="J31" s="16">
        <f t="shared" si="4"/>
        <v>32.262300000000323</v>
      </c>
      <c r="K31" s="16">
        <f t="shared" si="5"/>
        <v>-27.749025000000984</v>
      </c>
      <c r="L31" s="16">
        <f t="shared" si="6"/>
        <v>4.5132749999993393</v>
      </c>
    </row>
    <row r="32" spans="1:12" x14ac:dyDescent="0.35">
      <c r="A32" s="2" t="s">
        <v>25</v>
      </c>
      <c r="B32">
        <v>9386633</v>
      </c>
      <c r="C32">
        <v>9749705</v>
      </c>
      <c r="D32">
        <v>9432705</v>
      </c>
      <c r="F32" s="3">
        <f t="shared" si="1"/>
        <v>2111.9924249999999</v>
      </c>
      <c r="G32" s="3">
        <f t="shared" si="2"/>
        <v>2193.6836250000001</v>
      </c>
      <c r="H32" s="3">
        <f t="shared" si="3"/>
        <v>2122.3586249999998</v>
      </c>
      <c r="J32" s="16">
        <f t="shared" si="4"/>
        <v>81.691200000000208</v>
      </c>
      <c r="K32" s="16">
        <f t="shared" si="5"/>
        <v>-71.325000000000273</v>
      </c>
      <c r="L32" s="16">
        <f t="shared" si="6"/>
        <v>10.366199999999935</v>
      </c>
    </row>
    <row r="33" spans="1:12" x14ac:dyDescent="0.35">
      <c r="A33" s="2" t="s">
        <v>26</v>
      </c>
      <c r="B33">
        <v>254129</v>
      </c>
      <c r="C33">
        <v>183507</v>
      </c>
      <c r="D33">
        <v>141226</v>
      </c>
      <c r="F33" s="3">
        <f t="shared" si="1"/>
        <v>57.179025000000003</v>
      </c>
      <c r="G33" s="3">
        <f t="shared" si="2"/>
        <v>41.289074999999997</v>
      </c>
      <c r="H33" s="3">
        <f t="shared" si="3"/>
        <v>31.775849999999998</v>
      </c>
      <c r="J33" s="16">
        <f t="shared" si="4"/>
        <v>-15.889950000000006</v>
      </c>
      <c r="K33" s="16">
        <f t="shared" si="5"/>
        <v>-9.5132249999999985</v>
      </c>
      <c r="L33" s="16">
        <f t="shared" si="6"/>
        <v>-25.403175000000005</v>
      </c>
    </row>
    <row r="34" spans="1:12" x14ac:dyDescent="0.35">
      <c r="A34" s="2" t="s">
        <v>27</v>
      </c>
      <c r="B34">
        <v>953009</v>
      </c>
      <c r="C34">
        <v>686584</v>
      </c>
      <c r="D34">
        <v>639616</v>
      </c>
      <c r="F34" s="3">
        <f t="shared" si="1"/>
        <v>214.42702499999999</v>
      </c>
      <c r="G34" s="3">
        <f t="shared" si="2"/>
        <v>154.48140000000001</v>
      </c>
      <c r="H34" s="3">
        <f t="shared" si="3"/>
        <v>143.9136</v>
      </c>
      <c r="J34" s="16">
        <f t="shared" si="4"/>
        <v>-59.945624999999978</v>
      </c>
      <c r="K34" s="16">
        <f t="shared" si="5"/>
        <v>-10.567800000000005</v>
      </c>
      <c r="L34" s="16">
        <f t="shared" si="6"/>
        <v>-70.513424999999984</v>
      </c>
    </row>
    <row r="35" spans="1:12" x14ac:dyDescent="0.35">
      <c r="A35" s="2" t="s">
        <v>28</v>
      </c>
      <c r="B35">
        <v>1462511</v>
      </c>
      <c r="C35">
        <v>1436307</v>
      </c>
      <c r="D35">
        <v>1399010</v>
      </c>
      <c r="F35" s="3">
        <f t="shared" si="1"/>
        <v>329.064975</v>
      </c>
      <c r="G35" s="3">
        <f t="shared" si="2"/>
        <v>323.16907500000002</v>
      </c>
      <c r="H35" s="3">
        <f t="shared" si="3"/>
        <v>314.77724999999998</v>
      </c>
      <c r="J35" s="16">
        <f t="shared" si="4"/>
        <v>-5.8958999999999833</v>
      </c>
      <c r="K35" s="16">
        <f t="shared" si="5"/>
        <v>-8.3918250000000398</v>
      </c>
      <c r="L35" s="16">
        <f t="shared" si="6"/>
        <v>-14.287725000000023</v>
      </c>
    </row>
    <row r="36" spans="1:12" x14ac:dyDescent="0.35">
      <c r="A36" s="2" t="s">
        <v>29</v>
      </c>
      <c r="B36">
        <v>2897652</v>
      </c>
      <c r="C36">
        <v>2586409</v>
      </c>
      <c r="D36">
        <v>2505640</v>
      </c>
      <c r="F36" s="3">
        <f t="shared" si="1"/>
        <v>651.97170000000006</v>
      </c>
      <c r="G36" s="3">
        <f t="shared" si="2"/>
        <v>581.94202499999994</v>
      </c>
      <c r="H36" s="3">
        <f t="shared" si="3"/>
        <v>563.76900000000001</v>
      </c>
      <c r="J36" s="16">
        <f t="shared" si="4"/>
        <v>-70.029675000000111</v>
      </c>
      <c r="K36" s="16">
        <f t="shared" si="5"/>
        <v>-18.173024999999939</v>
      </c>
      <c r="L36" s="16">
        <f t="shared" si="6"/>
        <v>-88.20270000000005</v>
      </c>
    </row>
    <row r="37" spans="1:12" x14ac:dyDescent="0.35">
      <c r="A37" s="2" t="s">
        <v>30</v>
      </c>
      <c r="B37">
        <v>481341</v>
      </c>
      <c r="C37">
        <v>479633</v>
      </c>
      <c r="D37">
        <v>470360</v>
      </c>
      <c r="F37" s="3">
        <f t="shared" si="1"/>
        <v>108.301725</v>
      </c>
      <c r="G37" s="3">
        <f t="shared" si="2"/>
        <v>107.91742499999999</v>
      </c>
      <c r="H37" s="3">
        <f t="shared" si="3"/>
        <v>105.831</v>
      </c>
      <c r="J37" s="16">
        <f t="shared" si="4"/>
        <v>-0.3843000000000103</v>
      </c>
      <c r="K37" s="16">
        <f t="shared" si="5"/>
        <v>-2.0864249999999913</v>
      </c>
      <c r="L37" s="16">
        <f t="shared" si="6"/>
        <v>-2.4707250000000016</v>
      </c>
    </row>
    <row r="38" spans="1:12" x14ac:dyDescent="0.35">
      <c r="A38" s="2" t="s">
        <v>31</v>
      </c>
      <c r="B38">
        <v>763699</v>
      </c>
      <c r="C38">
        <v>716838</v>
      </c>
      <c r="D38">
        <v>763237</v>
      </c>
      <c r="F38" s="3">
        <f t="shared" si="1"/>
        <v>171.83227500000001</v>
      </c>
      <c r="G38" s="3">
        <f t="shared" si="2"/>
        <v>161.28854999999999</v>
      </c>
      <c r="H38" s="3">
        <f t="shared" si="3"/>
        <v>171.72832500000001</v>
      </c>
      <c r="J38" s="16">
        <f t="shared" si="4"/>
        <v>-10.543725000000023</v>
      </c>
      <c r="K38" s="16">
        <f t="shared" si="5"/>
        <v>10.439775000000026</v>
      </c>
      <c r="L38" s="16">
        <f t="shared" si="6"/>
        <v>-0.10394999999999754</v>
      </c>
    </row>
    <row r="39" spans="1:12" x14ac:dyDescent="0.35">
      <c r="A39" s="2" t="s">
        <v>32</v>
      </c>
      <c r="B39">
        <v>8829139</v>
      </c>
      <c r="C39">
        <v>8500654</v>
      </c>
      <c r="D39">
        <v>8238428</v>
      </c>
      <c r="F39" s="3">
        <f t="shared" si="1"/>
        <v>1986.5562749999999</v>
      </c>
      <c r="G39" s="3">
        <f t="shared" si="2"/>
        <v>1912.64715</v>
      </c>
      <c r="H39" s="3">
        <f t="shared" si="3"/>
        <v>1853.6463000000001</v>
      </c>
      <c r="J39" s="16">
        <f t="shared" si="4"/>
        <v>-73.909124999999904</v>
      </c>
      <c r="K39" s="16">
        <f t="shared" si="5"/>
        <v>-59.0008499999999</v>
      </c>
      <c r="L39" s="16">
        <f t="shared" si="6"/>
        <v>-132.9099749999998</v>
      </c>
    </row>
    <row r="40" spans="1:12" x14ac:dyDescent="0.35">
      <c r="A40" s="2" t="s">
        <v>33</v>
      </c>
      <c r="B40">
        <v>3080921</v>
      </c>
      <c r="C40">
        <v>2348591</v>
      </c>
      <c r="D40">
        <v>2338137</v>
      </c>
      <c r="F40" s="3">
        <f t="shared" si="1"/>
        <v>693.20722499999999</v>
      </c>
      <c r="G40" s="3">
        <f t="shared" si="2"/>
        <v>528.43297500000006</v>
      </c>
      <c r="H40" s="3">
        <f t="shared" si="3"/>
        <v>526.080825</v>
      </c>
      <c r="J40" s="16">
        <f t="shared" si="4"/>
        <v>-164.77424999999994</v>
      </c>
      <c r="K40" s="16">
        <f t="shared" si="5"/>
        <v>-2.3521500000000515</v>
      </c>
      <c r="L40" s="16">
        <f t="shared" si="6"/>
        <v>-167.12639999999999</v>
      </c>
    </row>
    <row r="41" spans="1:12" x14ac:dyDescent="0.35">
      <c r="A41" s="2" t="s">
        <v>34</v>
      </c>
      <c r="B41">
        <v>0</v>
      </c>
      <c r="C41">
        <v>0</v>
      </c>
      <c r="D41">
        <v>0</v>
      </c>
      <c r="F41" s="3">
        <f t="shared" si="1"/>
        <v>0</v>
      </c>
      <c r="G41" s="3">
        <f t="shared" si="2"/>
        <v>0</v>
      </c>
      <c r="H41" s="3">
        <f t="shared" si="3"/>
        <v>0</v>
      </c>
      <c r="J41" s="16">
        <f t="shared" si="4"/>
        <v>0</v>
      </c>
      <c r="K41" s="16">
        <f t="shared" si="5"/>
        <v>0</v>
      </c>
      <c r="L41" s="16">
        <f t="shared" si="6"/>
        <v>0</v>
      </c>
    </row>
    <row r="42" spans="1:12" x14ac:dyDescent="0.35">
      <c r="A42" s="4" t="s">
        <v>57</v>
      </c>
      <c r="B42" s="10">
        <f>SUM(B8:B41)</f>
        <v>145474028</v>
      </c>
      <c r="C42" s="10">
        <f t="shared" ref="C42:H42" si="7">SUM(C8:C41)</f>
        <v>140547829</v>
      </c>
      <c r="D42" s="10">
        <f t="shared" si="7"/>
        <v>138476409</v>
      </c>
      <c r="E42" s="10"/>
      <c r="F42" s="10">
        <f t="shared" si="7"/>
        <v>32731.656300000002</v>
      </c>
      <c r="G42" s="10">
        <f t="shared" si="7"/>
        <v>31623.261525000005</v>
      </c>
      <c r="H42" s="10">
        <f t="shared" si="7"/>
        <v>31157.192025</v>
      </c>
      <c r="I42" s="11"/>
      <c r="J42" s="17">
        <f t="shared" si="4"/>
        <v>-1108.394774999997</v>
      </c>
      <c r="K42" s="17">
        <f t="shared" si="5"/>
        <v>-466.06950000000506</v>
      </c>
      <c r="L42" s="17">
        <f t="shared" si="6"/>
        <v>-1574.4642750000021</v>
      </c>
    </row>
    <row r="45" spans="1:12" x14ac:dyDescent="0.35">
      <c r="A45" s="2"/>
      <c r="B45" s="2"/>
    </row>
    <row r="46" spans="1:12" x14ac:dyDescent="0.35">
      <c r="A46" s="2" t="s">
        <v>75</v>
      </c>
      <c r="B46" s="2" t="s">
        <v>52</v>
      </c>
      <c r="F46" s="2" t="s">
        <v>53</v>
      </c>
      <c r="J46" s="2" t="s">
        <v>72</v>
      </c>
    </row>
    <row r="47" spans="1:12" x14ac:dyDescent="0.35">
      <c r="A47" s="2" t="s">
        <v>0</v>
      </c>
      <c r="B47" s="2">
        <v>1999</v>
      </c>
      <c r="C47" s="4">
        <v>2014</v>
      </c>
      <c r="D47" s="4">
        <v>2018</v>
      </c>
      <c r="E47" s="4"/>
      <c r="F47" s="2">
        <v>1999</v>
      </c>
      <c r="G47" s="4">
        <v>2014</v>
      </c>
      <c r="H47" s="4">
        <v>2018</v>
      </c>
      <c r="J47" s="4" t="s">
        <v>58</v>
      </c>
      <c r="K47" s="4" t="s">
        <v>59</v>
      </c>
      <c r="L47" s="4" t="s">
        <v>60</v>
      </c>
    </row>
    <row r="48" spans="1:12" x14ac:dyDescent="0.35">
      <c r="A48" s="2" t="s">
        <v>1</v>
      </c>
      <c r="B48">
        <v>6225505</v>
      </c>
      <c r="C48">
        <v>3640711</v>
      </c>
      <c r="D48">
        <v>3557173</v>
      </c>
      <c r="F48" s="3">
        <f>(B48*225)/1000000</f>
        <v>1400.738625</v>
      </c>
      <c r="G48" s="3">
        <f>(C48*225)/1000000</f>
        <v>819.15997500000003</v>
      </c>
      <c r="H48" s="3">
        <f>(D48*225)/1000000</f>
        <v>800.36392499999999</v>
      </c>
      <c r="J48" s="16">
        <f>(G48-F48)</f>
        <v>-581.57864999999993</v>
      </c>
      <c r="K48" s="16">
        <f t="shared" ref="K48" si="8">(H48-G48)</f>
        <v>-18.796050000000037</v>
      </c>
      <c r="L48" s="16">
        <f>(H48-F48)</f>
        <v>-600.37469999999996</v>
      </c>
    </row>
    <row r="49" spans="1:12" x14ac:dyDescent="0.35">
      <c r="A49" s="2" t="s">
        <v>2</v>
      </c>
      <c r="B49">
        <v>1664</v>
      </c>
      <c r="C49">
        <v>15253</v>
      </c>
      <c r="D49">
        <v>11594</v>
      </c>
      <c r="F49" s="3">
        <f t="shared" ref="F49:F81" si="9">(B49*225)/1000000</f>
        <v>0.37440000000000001</v>
      </c>
      <c r="G49" s="3">
        <f t="shared" ref="G49:G81" si="10">(C49*225)/1000000</f>
        <v>3.4319250000000001</v>
      </c>
      <c r="H49" s="3">
        <f t="shared" ref="H49:H81" si="11">(D49*225)/1000000</f>
        <v>2.6086499999999999</v>
      </c>
      <c r="J49" s="16">
        <f t="shared" ref="J49:J82" si="12">(G49-F49)</f>
        <v>3.057525</v>
      </c>
      <c r="K49" s="16">
        <f t="shared" ref="K49:K82" si="13">(H49-G49)</f>
        <v>-0.8232750000000002</v>
      </c>
      <c r="L49" s="16">
        <f t="shared" ref="L49:L82" si="14">(H49-F49)</f>
        <v>2.2342499999999998</v>
      </c>
    </row>
    <row r="50" spans="1:12" x14ac:dyDescent="0.35">
      <c r="A50" s="2" t="s">
        <v>3</v>
      </c>
      <c r="B50">
        <v>408195</v>
      </c>
      <c r="C50">
        <v>148510</v>
      </c>
      <c r="D50">
        <v>148656</v>
      </c>
      <c r="F50" s="3">
        <f t="shared" si="9"/>
        <v>91.843874999999997</v>
      </c>
      <c r="G50" s="3">
        <f t="shared" si="10"/>
        <v>33.414749999999998</v>
      </c>
      <c r="H50" s="3">
        <f t="shared" si="11"/>
        <v>33.447600000000001</v>
      </c>
      <c r="J50" s="16">
        <f t="shared" si="12"/>
        <v>-58.429124999999999</v>
      </c>
      <c r="K50" s="16">
        <f t="shared" si="13"/>
        <v>3.2850000000003376E-2</v>
      </c>
      <c r="L50" s="16">
        <f t="shared" si="14"/>
        <v>-58.396274999999996</v>
      </c>
    </row>
    <row r="51" spans="1:12" x14ac:dyDescent="0.35">
      <c r="A51" s="2" t="s">
        <v>4</v>
      </c>
      <c r="B51">
        <v>16</v>
      </c>
      <c r="C51">
        <v>16</v>
      </c>
      <c r="D51">
        <v>0</v>
      </c>
      <c r="F51" s="3">
        <f t="shared" si="9"/>
        <v>3.5999999999999999E-3</v>
      </c>
      <c r="G51" s="3">
        <f t="shared" si="10"/>
        <v>3.5999999999999999E-3</v>
      </c>
      <c r="H51" s="3">
        <f t="shared" si="11"/>
        <v>0</v>
      </c>
      <c r="J51" s="16">
        <f t="shared" si="12"/>
        <v>0</v>
      </c>
      <c r="K51" s="16">
        <f t="shared" si="13"/>
        <v>-3.5999999999999999E-3</v>
      </c>
      <c r="L51" s="16">
        <f t="shared" si="14"/>
        <v>-3.5999999999999999E-3</v>
      </c>
    </row>
    <row r="52" spans="1:12" x14ac:dyDescent="0.35">
      <c r="A52" s="2" t="s">
        <v>5</v>
      </c>
      <c r="B52">
        <v>168007</v>
      </c>
      <c r="C52">
        <v>38626</v>
      </c>
      <c r="D52">
        <v>31557</v>
      </c>
      <c r="F52" s="3">
        <f t="shared" si="9"/>
        <v>37.801575</v>
      </c>
      <c r="G52" s="3">
        <f t="shared" si="10"/>
        <v>8.6908499999999993</v>
      </c>
      <c r="H52" s="3">
        <f t="shared" si="11"/>
        <v>7.1003249999999998</v>
      </c>
      <c r="J52" s="16">
        <f t="shared" si="12"/>
        <v>-29.110725000000002</v>
      </c>
      <c r="K52" s="16">
        <f t="shared" si="13"/>
        <v>-1.5905249999999995</v>
      </c>
      <c r="L52" s="16">
        <f t="shared" si="14"/>
        <v>-30.701250000000002</v>
      </c>
    </row>
    <row r="53" spans="1:12" x14ac:dyDescent="0.35">
      <c r="A53" s="2" t="s">
        <v>6</v>
      </c>
      <c r="B53">
        <v>11919</v>
      </c>
      <c r="C53">
        <v>10631</v>
      </c>
      <c r="D53">
        <v>10827</v>
      </c>
      <c r="F53" s="3">
        <f t="shared" si="9"/>
        <v>2.681775</v>
      </c>
      <c r="G53" s="3">
        <f t="shared" si="10"/>
        <v>2.391975</v>
      </c>
      <c r="H53" s="3">
        <f t="shared" si="11"/>
        <v>2.4360750000000002</v>
      </c>
      <c r="J53" s="16">
        <f t="shared" si="12"/>
        <v>-0.28980000000000006</v>
      </c>
      <c r="K53" s="16">
        <f t="shared" si="13"/>
        <v>4.410000000000025E-2</v>
      </c>
      <c r="L53" s="16">
        <f t="shared" si="14"/>
        <v>-0.24569999999999981</v>
      </c>
    </row>
    <row r="54" spans="1:12" x14ac:dyDescent="0.35">
      <c r="A54" s="2" t="s">
        <v>7</v>
      </c>
      <c r="B54">
        <v>12978742</v>
      </c>
      <c r="C54">
        <v>15592204</v>
      </c>
      <c r="D54">
        <v>16128597</v>
      </c>
      <c r="F54" s="3">
        <f t="shared" si="9"/>
        <v>2920.21695</v>
      </c>
      <c r="G54" s="3">
        <f t="shared" si="10"/>
        <v>3508.2458999999999</v>
      </c>
      <c r="H54" s="3">
        <f t="shared" si="11"/>
        <v>3628.9343250000002</v>
      </c>
      <c r="J54" s="16">
        <f t="shared" si="12"/>
        <v>588.0289499999999</v>
      </c>
      <c r="K54" s="16">
        <f t="shared" si="13"/>
        <v>120.68842500000028</v>
      </c>
      <c r="L54" s="16">
        <f t="shared" si="14"/>
        <v>708.71737500000017</v>
      </c>
    </row>
    <row r="55" spans="1:12" x14ac:dyDescent="0.35">
      <c r="A55" s="2" t="s">
        <v>8</v>
      </c>
      <c r="B55">
        <v>115</v>
      </c>
      <c r="C55">
        <v>272</v>
      </c>
      <c r="D55">
        <v>0</v>
      </c>
      <c r="F55" s="3">
        <f t="shared" si="9"/>
        <v>2.5874999999999999E-2</v>
      </c>
      <c r="G55" s="3">
        <f t="shared" si="10"/>
        <v>6.1199999999999997E-2</v>
      </c>
      <c r="H55" s="3">
        <f t="shared" si="11"/>
        <v>0</v>
      </c>
      <c r="J55" s="16">
        <f t="shared" si="12"/>
        <v>3.5324999999999995E-2</v>
      </c>
      <c r="K55" s="16">
        <f t="shared" si="13"/>
        <v>-6.1199999999999997E-2</v>
      </c>
      <c r="L55" s="16">
        <f t="shared" si="14"/>
        <v>-2.5874999999999999E-2</v>
      </c>
    </row>
    <row r="56" spans="1:12" x14ac:dyDescent="0.35">
      <c r="A56" s="2" t="s">
        <v>9</v>
      </c>
      <c r="B56">
        <v>6597639</v>
      </c>
      <c r="C56">
        <v>6094921</v>
      </c>
      <c r="D56">
        <v>5913851</v>
      </c>
      <c r="F56" s="3">
        <f t="shared" si="9"/>
        <v>1484.4687750000001</v>
      </c>
      <c r="G56" s="3">
        <f t="shared" si="10"/>
        <v>1371.357225</v>
      </c>
      <c r="H56" s="3">
        <f t="shared" si="11"/>
        <v>1330.616475</v>
      </c>
      <c r="J56" s="16">
        <f t="shared" si="12"/>
        <v>-113.11155000000008</v>
      </c>
      <c r="K56" s="16">
        <f t="shared" si="13"/>
        <v>-40.740749999999935</v>
      </c>
      <c r="L56" s="16">
        <f t="shared" si="14"/>
        <v>-153.85230000000001</v>
      </c>
    </row>
    <row r="57" spans="1:12" x14ac:dyDescent="0.35">
      <c r="A57" s="2" t="s">
        <v>10</v>
      </c>
      <c r="B57">
        <v>14840</v>
      </c>
      <c r="C57">
        <v>7159</v>
      </c>
      <c r="D57">
        <v>8134</v>
      </c>
      <c r="F57" s="3">
        <f t="shared" si="9"/>
        <v>3.339</v>
      </c>
      <c r="G57" s="3">
        <f t="shared" si="10"/>
        <v>1.6107750000000001</v>
      </c>
      <c r="H57" s="3">
        <f t="shared" si="11"/>
        <v>1.8301499999999999</v>
      </c>
      <c r="J57" s="16">
        <f t="shared" si="12"/>
        <v>-1.7282249999999999</v>
      </c>
      <c r="K57" s="16">
        <f t="shared" si="13"/>
        <v>0.21937499999999988</v>
      </c>
      <c r="L57" s="16">
        <f t="shared" si="14"/>
        <v>-1.50885</v>
      </c>
    </row>
    <row r="58" spans="1:12" x14ac:dyDescent="0.35">
      <c r="A58" s="2" t="s">
        <v>11</v>
      </c>
      <c r="B58">
        <v>291304</v>
      </c>
      <c r="C58">
        <v>217399</v>
      </c>
      <c r="D58">
        <v>218374</v>
      </c>
      <c r="F58" s="3">
        <f t="shared" si="9"/>
        <v>65.543400000000005</v>
      </c>
      <c r="G58" s="3">
        <f t="shared" si="10"/>
        <v>48.914774999999999</v>
      </c>
      <c r="H58" s="3">
        <f t="shared" si="11"/>
        <v>49.134149999999998</v>
      </c>
      <c r="J58" s="16">
        <f t="shared" si="12"/>
        <v>-16.628625000000007</v>
      </c>
      <c r="K58" s="16">
        <f t="shared" si="13"/>
        <v>0.21937499999999943</v>
      </c>
      <c r="L58" s="16">
        <f t="shared" si="14"/>
        <v>-16.409250000000007</v>
      </c>
    </row>
    <row r="59" spans="1:12" x14ac:dyDescent="0.35">
      <c r="A59" s="2" t="s">
        <v>12</v>
      </c>
      <c r="B59">
        <v>105470</v>
      </c>
      <c r="C59">
        <v>86951</v>
      </c>
      <c r="D59">
        <v>84895</v>
      </c>
      <c r="F59" s="3">
        <f t="shared" si="9"/>
        <v>23.73075</v>
      </c>
      <c r="G59" s="3">
        <f t="shared" si="10"/>
        <v>19.563974999999999</v>
      </c>
      <c r="H59" s="3">
        <f t="shared" si="11"/>
        <v>19.101375000000001</v>
      </c>
      <c r="J59" s="16">
        <f t="shared" si="12"/>
        <v>-4.1667750000000012</v>
      </c>
      <c r="K59" s="16">
        <f t="shared" si="13"/>
        <v>-0.46259999999999835</v>
      </c>
      <c r="L59" s="16">
        <f t="shared" si="14"/>
        <v>-4.6293749999999996</v>
      </c>
    </row>
    <row r="60" spans="1:12" x14ac:dyDescent="0.35">
      <c r="A60" s="2" t="s">
        <v>13</v>
      </c>
      <c r="B60">
        <v>24061770</v>
      </c>
      <c r="C60">
        <v>15274084</v>
      </c>
      <c r="D60">
        <v>15028139</v>
      </c>
      <c r="F60" s="3">
        <f t="shared" si="9"/>
        <v>5413.8982500000002</v>
      </c>
      <c r="G60" s="3">
        <f t="shared" si="10"/>
        <v>3436.6689000000001</v>
      </c>
      <c r="H60" s="3">
        <f t="shared" si="11"/>
        <v>3381.331275</v>
      </c>
      <c r="J60" s="16">
        <f t="shared" si="12"/>
        <v>-1977.2293500000001</v>
      </c>
      <c r="K60" s="16">
        <f t="shared" si="13"/>
        <v>-55.337625000000116</v>
      </c>
      <c r="L60" s="16">
        <f t="shared" si="14"/>
        <v>-2032.5669750000002</v>
      </c>
    </row>
    <row r="61" spans="1:12" x14ac:dyDescent="0.35">
      <c r="A61" s="2" t="s">
        <v>14</v>
      </c>
      <c r="B61">
        <v>0</v>
      </c>
      <c r="C61">
        <v>0</v>
      </c>
      <c r="D61">
        <v>0</v>
      </c>
      <c r="F61" s="3">
        <f t="shared" si="9"/>
        <v>0</v>
      </c>
      <c r="G61" s="3">
        <f t="shared" si="10"/>
        <v>0</v>
      </c>
      <c r="H61" s="3">
        <f t="shared" si="11"/>
        <v>0</v>
      </c>
      <c r="J61" s="16">
        <f t="shared" si="12"/>
        <v>0</v>
      </c>
      <c r="K61" s="16">
        <f t="shared" si="13"/>
        <v>0</v>
      </c>
      <c r="L61" s="16">
        <f t="shared" si="14"/>
        <v>0</v>
      </c>
    </row>
    <row r="62" spans="1:12" x14ac:dyDescent="0.35">
      <c r="A62" s="2" t="s">
        <v>15</v>
      </c>
      <c r="B62">
        <v>18861923</v>
      </c>
      <c r="C62">
        <v>20312835</v>
      </c>
      <c r="D62">
        <v>17547087</v>
      </c>
      <c r="F62" s="3">
        <f t="shared" si="9"/>
        <v>4243.932675</v>
      </c>
      <c r="G62" s="3">
        <f t="shared" si="10"/>
        <v>4570.3878750000003</v>
      </c>
      <c r="H62" s="3">
        <f t="shared" si="11"/>
        <v>3948.0945750000001</v>
      </c>
      <c r="J62" s="16">
        <f t="shared" si="12"/>
        <v>326.45520000000033</v>
      </c>
      <c r="K62" s="16">
        <f t="shared" si="13"/>
        <v>-622.29330000000027</v>
      </c>
      <c r="L62" s="16">
        <f t="shared" si="14"/>
        <v>-295.83809999999994</v>
      </c>
    </row>
    <row r="63" spans="1:12" x14ac:dyDescent="0.35">
      <c r="A63" s="2" t="s">
        <v>16</v>
      </c>
      <c r="B63">
        <v>118861</v>
      </c>
      <c r="C63">
        <v>99157</v>
      </c>
      <c r="D63">
        <v>98503</v>
      </c>
      <c r="F63" s="3">
        <f t="shared" si="9"/>
        <v>26.743725000000001</v>
      </c>
      <c r="G63" s="3">
        <f t="shared" si="10"/>
        <v>22.310324999999999</v>
      </c>
      <c r="H63" s="3">
        <f t="shared" si="11"/>
        <v>22.163174999999999</v>
      </c>
      <c r="J63" s="16">
        <f t="shared" si="12"/>
        <v>-4.4334000000000024</v>
      </c>
      <c r="K63" s="16">
        <f t="shared" si="13"/>
        <v>-0.14714999999999989</v>
      </c>
      <c r="L63" s="16">
        <f t="shared" si="14"/>
        <v>-4.5805500000000023</v>
      </c>
    </row>
    <row r="64" spans="1:12" x14ac:dyDescent="0.35">
      <c r="A64" s="2" t="s">
        <v>17</v>
      </c>
      <c r="B64">
        <v>7094293</v>
      </c>
      <c r="C64">
        <v>5848440</v>
      </c>
      <c r="D64">
        <v>5754745</v>
      </c>
      <c r="F64" s="3">
        <f t="shared" si="9"/>
        <v>1596.215925</v>
      </c>
      <c r="G64" s="3">
        <f t="shared" si="10"/>
        <v>1315.8989999999999</v>
      </c>
      <c r="H64" s="3">
        <f t="shared" si="11"/>
        <v>1294.8176249999999</v>
      </c>
      <c r="J64" s="16">
        <f t="shared" si="12"/>
        <v>-280.31692500000008</v>
      </c>
      <c r="K64" s="16">
        <f t="shared" si="13"/>
        <v>-21.08137499999998</v>
      </c>
      <c r="L64" s="16">
        <f t="shared" si="14"/>
        <v>-301.39830000000006</v>
      </c>
    </row>
    <row r="65" spans="1:12" x14ac:dyDescent="0.35">
      <c r="A65" s="2" t="s">
        <v>18</v>
      </c>
      <c r="B65">
        <v>60000</v>
      </c>
      <c r="C65">
        <v>59882</v>
      </c>
      <c r="D65">
        <v>59882</v>
      </c>
      <c r="F65" s="3">
        <f t="shared" si="9"/>
        <v>13.5</v>
      </c>
      <c r="G65" s="3">
        <f t="shared" si="10"/>
        <v>13.47345</v>
      </c>
      <c r="H65" s="3">
        <f t="shared" si="11"/>
        <v>13.47345</v>
      </c>
      <c r="J65" s="16">
        <f t="shared" si="12"/>
        <v>-2.6550000000000296E-2</v>
      </c>
      <c r="K65" s="16">
        <f t="shared" si="13"/>
        <v>0</v>
      </c>
      <c r="L65" s="16">
        <f t="shared" si="14"/>
        <v>-2.6550000000000296E-2</v>
      </c>
    </row>
    <row r="66" spans="1:12" x14ac:dyDescent="0.35">
      <c r="A66" s="2" t="s">
        <v>19</v>
      </c>
      <c r="B66">
        <v>2448064</v>
      </c>
      <c r="C66">
        <v>1894876</v>
      </c>
      <c r="D66">
        <v>1872755</v>
      </c>
      <c r="F66" s="3">
        <f t="shared" si="9"/>
        <v>550.81439999999998</v>
      </c>
      <c r="G66" s="3">
        <f t="shared" si="10"/>
        <v>426.34710000000001</v>
      </c>
      <c r="H66" s="3">
        <f t="shared" si="11"/>
        <v>421.36987499999998</v>
      </c>
      <c r="J66" s="16">
        <f t="shared" si="12"/>
        <v>-124.46729999999997</v>
      </c>
      <c r="K66" s="16">
        <f t="shared" si="13"/>
        <v>-4.9772250000000327</v>
      </c>
      <c r="L66" s="16">
        <f t="shared" si="14"/>
        <v>-129.444525</v>
      </c>
    </row>
    <row r="67" spans="1:12" x14ac:dyDescent="0.35">
      <c r="A67" s="2" t="s">
        <v>20</v>
      </c>
      <c r="B67">
        <v>7663</v>
      </c>
      <c r="C67">
        <v>4565</v>
      </c>
      <c r="D67">
        <v>4574</v>
      </c>
      <c r="F67" s="3">
        <f t="shared" si="9"/>
        <v>1.724175</v>
      </c>
      <c r="G67" s="3">
        <f t="shared" si="10"/>
        <v>1.0271250000000001</v>
      </c>
      <c r="H67" s="3">
        <f t="shared" si="11"/>
        <v>1.02915</v>
      </c>
      <c r="J67" s="16">
        <f t="shared" si="12"/>
        <v>-0.69704999999999995</v>
      </c>
      <c r="K67" s="16">
        <f t="shared" si="13"/>
        <v>2.0249999999999435E-3</v>
      </c>
      <c r="L67" s="16">
        <f t="shared" si="14"/>
        <v>-0.695025</v>
      </c>
    </row>
    <row r="68" spans="1:12" x14ac:dyDescent="0.35">
      <c r="A68" s="2" t="s">
        <v>21</v>
      </c>
      <c r="B68">
        <v>208706</v>
      </c>
      <c r="C68">
        <v>141341</v>
      </c>
      <c r="D68">
        <v>123058</v>
      </c>
      <c r="F68" s="3">
        <f t="shared" si="9"/>
        <v>46.958849999999998</v>
      </c>
      <c r="G68" s="3">
        <f t="shared" si="10"/>
        <v>31.801725000000001</v>
      </c>
      <c r="H68" s="3">
        <f t="shared" si="11"/>
        <v>27.68805</v>
      </c>
      <c r="J68" s="16">
        <f t="shared" si="12"/>
        <v>-15.157124999999997</v>
      </c>
      <c r="K68" s="16">
        <f t="shared" si="13"/>
        <v>-4.1136750000000006</v>
      </c>
      <c r="L68" s="16">
        <f t="shared" si="14"/>
        <v>-19.270799999999998</v>
      </c>
    </row>
    <row r="69" spans="1:12" x14ac:dyDescent="0.35">
      <c r="A69" s="2" t="s">
        <v>22</v>
      </c>
      <c r="B69">
        <v>15280</v>
      </c>
      <c r="C69">
        <v>0</v>
      </c>
      <c r="D69">
        <v>0</v>
      </c>
      <c r="F69" s="3">
        <f t="shared" si="9"/>
        <v>3.4380000000000002</v>
      </c>
      <c r="G69" s="3">
        <f t="shared" si="10"/>
        <v>0</v>
      </c>
      <c r="H69" s="3">
        <f t="shared" si="11"/>
        <v>0</v>
      </c>
      <c r="J69" s="16">
        <f t="shared" si="12"/>
        <v>-3.4380000000000002</v>
      </c>
      <c r="K69" s="16">
        <f t="shared" si="13"/>
        <v>0</v>
      </c>
      <c r="L69" s="16">
        <f t="shared" si="14"/>
        <v>-3.4380000000000002</v>
      </c>
    </row>
    <row r="70" spans="1:12" x14ac:dyDescent="0.35">
      <c r="A70" s="2" t="s">
        <v>23</v>
      </c>
      <c r="B70">
        <v>0</v>
      </c>
      <c r="C70">
        <v>0</v>
      </c>
      <c r="D70">
        <v>0</v>
      </c>
      <c r="F70" s="3">
        <f t="shared" si="9"/>
        <v>0</v>
      </c>
      <c r="G70" s="3">
        <f t="shared" si="10"/>
        <v>0</v>
      </c>
      <c r="H70" s="3">
        <f t="shared" si="11"/>
        <v>0</v>
      </c>
      <c r="J70" s="16">
        <f t="shared" si="12"/>
        <v>0</v>
      </c>
      <c r="K70" s="16">
        <f t="shared" si="13"/>
        <v>0</v>
      </c>
      <c r="L70" s="16">
        <f t="shared" si="14"/>
        <v>0</v>
      </c>
    </row>
    <row r="71" spans="1:12" x14ac:dyDescent="0.35">
      <c r="A71" s="2" t="s">
        <v>24</v>
      </c>
      <c r="B71">
        <v>63278279</v>
      </c>
      <c r="C71">
        <v>61287631</v>
      </c>
      <c r="D71">
        <v>60578926</v>
      </c>
      <c r="F71" s="3">
        <f t="shared" si="9"/>
        <v>14237.612775</v>
      </c>
      <c r="G71" s="3">
        <f t="shared" si="10"/>
        <v>13789.716974999999</v>
      </c>
      <c r="H71" s="3">
        <f t="shared" si="11"/>
        <v>13630.25835</v>
      </c>
      <c r="J71" s="16">
        <f t="shared" si="12"/>
        <v>-447.89580000000024</v>
      </c>
      <c r="K71" s="16">
        <f t="shared" si="13"/>
        <v>-159.4586249999993</v>
      </c>
      <c r="L71" s="16">
        <f t="shared" si="14"/>
        <v>-607.35442499999954</v>
      </c>
    </row>
    <row r="72" spans="1:12" x14ac:dyDescent="0.35">
      <c r="A72" s="2" t="s">
        <v>25</v>
      </c>
      <c r="B72">
        <v>36606997</v>
      </c>
      <c r="C72">
        <v>14784178</v>
      </c>
      <c r="D72">
        <v>11863081</v>
      </c>
      <c r="F72" s="3">
        <f t="shared" si="9"/>
        <v>8236.5743249999996</v>
      </c>
      <c r="G72" s="3">
        <f t="shared" si="10"/>
        <v>3326.4400500000002</v>
      </c>
      <c r="H72" s="3">
        <f t="shared" si="11"/>
        <v>2669.193225</v>
      </c>
      <c r="J72" s="16">
        <f t="shared" si="12"/>
        <v>-4910.1342749999994</v>
      </c>
      <c r="K72" s="16">
        <f t="shared" si="13"/>
        <v>-657.24682500000017</v>
      </c>
      <c r="L72" s="16">
        <f t="shared" si="14"/>
        <v>-5567.3810999999996</v>
      </c>
    </row>
    <row r="73" spans="1:12" x14ac:dyDescent="0.35">
      <c r="A73" s="2" t="s">
        <v>26</v>
      </c>
      <c r="B73">
        <v>37278</v>
      </c>
      <c r="C73">
        <v>31209</v>
      </c>
      <c r="D73">
        <v>31209</v>
      </c>
      <c r="F73" s="3">
        <f t="shared" si="9"/>
        <v>8.3875499999999992</v>
      </c>
      <c r="G73" s="3">
        <f t="shared" si="10"/>
        <v>7.0220250000000002</v>
      </c>
      <c r="H73" s="3">
        <f t="shared" si="11"/>
        <v>7.0220250000000002</v>
      </c>
      <c r="J73" s="16">
        <f t="shared" si="12"/>
        <v>-1.365524999999999</v>
      </c>
      <c r="K73" s="16">
        <f t="shared" si="13"/>
        <v>0</v>
      </c>
      <c r="L73" s="16">
        <f t="shared" si="14"/>
        <v>-1.365524999999999</v>
      </c>
    </row>
    <row r="74" spans="1:12" x14ac:dyDescent="0.35">
      <c r="A74" s="2" t="s">
        <v>27</v>
      </c>
      <c r="B74">
        <v>31391</v>
      </c>
      <c r="C74">
        <v>58735</v>
      </c>
      <c r="D74">
        <v>57285</v>
      </c>
      <c r="F74" s="3">
        <f t="shared" si="9"/>
        <v>7.0629749999999998</v>
      </c>
      <c r="G74" s="3">
        <f t="shared" si="10"/>
        <v>13.215375</v>
      </c>
      <c r="H74" s="3">
        <f t="shared" si="11"/>
        <v>12.889125</v>
      </c>
      <c r="J74" s="16">
        <f t="shared" si="12"/>
        <v>6.1524000000000001</v>
      </c>
      <c r="K74" s="16">
        <f t="shared" si="13"/>
        <v>-0.32624999999999993</v>
      </c>
      <c r="L74" s="16">
        <f t="shared" si="14"/>
        <v>5.8261500000000002</v>
      </c>
    </row>
    <row r="75" spans="1:12" x14ac:dyDescent="0.35">
      <c r="A75" s="2" t="s">
        <v>28</v>
      </c>
      <c r="B75">
        <v>35420</v>
      </c>
      <c r="C75">
        <v>34560</v>
      </c>
      <c r="D75">
        <v>34544</v>
      </c>
      <c r="F75" s="3">
        <f t="shared" si="9"/>
        <v>7.9695</v>
      </c>
      <c r="G75" s="3">
        <f t="shared" si="10"/>
        <v>7.7759999999999998</v>
      </c>
      <c r="H75" s="3">
        <f t="shared" si="11"/>
        <v>7.7724000000000002</v>
      </c>
      <c r="J75" s="16">
        <f t="shared" si="12"/>
        <v>-0.19350000000000023</v>
      </c>
      <c r="K75" s="16">
        <f t="shared" si="13"/>
        <v>-3.5999999999996035E-3</v>
      </c>
      <c r="L75" s="16">
        <f t="shared" si="14"/>
        <v>-0.19709999999999983</v>
      </c>
    </row>
    <row r="76" spans="1:12" x14ac:dyDescent="0.35">
      <c r="A76" s="2" t="s">
        <v>29</v>
      </c>
      <c r="B76">
        <v>702277</v>
      </c>
      <c r="C76">
        <v>575283</v>
      </c>
      <c r="D76">
        <v>553204</v>
      </c>
      <c r="F76" s="3">
        <f t="shared" si="9"/>
        <v>158.012325</v>
      </c>
      <c r="G76" s="3">
        <f t="shared" si="10"/>
        <v>129.43867499999999</v>
      </c>
      <c r="H76" s="3">
        <f t="shared" si="11"/>
        <v>124.4709</v>
      </c>
      <c r="J76" s="16">
        <f t="shared" si="12"/>
        <v>-28.573650000000015</v>
      </c>
      <c r="K76" s="16">
        <f t="shared" si="13"/>
        <v>-4.9677749999999889</v>
      </c>
      <c r="L76" s="16">
        <f t="shared" si="14"/>
        <v>-33.541425000000004</v>
      </c>
    </row>
    <row r="77" spans="1:12" x14ac:dyDescent="0.35">
      <c r="A77" s="2" t="s">
        <v>30</v>
      </c>
      <c r="B77">
        <v>14386</v>
      </c>
      <c r="C77">
        <v>15514</v>
      </c>
      <c r="D77">
        <v>15514</v>
      </c>
      <c r="F77" s="3">
        <f t="shared" si="9"/>
        <v>3.23685</v>
      </c>
      <c r="G77" s="3">
        <f t="shared" si="10"/>
        <v>3.49065</v>
      </c>
      <c r="H77" s="3">
        <f t="shared" si="11"/>
        <v>3.49065</v>
      </c>
      <c r="J77" s="16">
        <f t="shared" si="12"/>
        <v>0.25380000000000003</v>
      </c>
      <c r="K77" s="16">
        <f t="shared" si="13"/>
        <v>0</v>
      </c>
      <c r="L77" s="16">
        <f t="shared" si="14"/>
        <v>0.25380000000000003</v>
      </c>
    </row>
    <row r="78" spans="1:12" x14ac:dyDescent="0.35">
      <c r="A78" s="2" t="s">
        <v>31</v>
      </c>
      <c r="B78">
        <v>1746000</v>
      </c>
      <c r="C78">
        <v>427940</v>
      </c>
      <c r="D78">
        <v>359835</v>
      </c>
      <c r="F78" s="3">
        <f t="shared" si="9"/>
        <v>392.85</v>
      </c>
      <c r="G78" s="3">
        <f t="shared" si="10"/>
        <v>96.286500000000004</v>
      </c>
      <c r="H78" s="3">
        <f t="shared" si="11"/>
        <v>80.962874999999997</v>
      </c>
      <c r="J78" s="16">
        <f t="shared" si="12"/>
        <v>-296.56350000000003</v>
      </c>
      <c r="K78" s="16">
        <f t="shared" si="13"/>
        <v>-15.323625000000007</v>
      </c>
      <c r="L78" s="16">
        <f t="shared" si="14"/>
        <v>-311.88712500000003</v>
      </c>
    </row>
    <row r="79" spans="1:12" x14ac:dyDescent="0.35">
      <c r="A79" s="2" t="s">
        <v>32</v>
      </c>
      <c r="B79">
        <v>13513807</v>
      </c>
      <c r="C79">
        <v>5520598</v>
      </c>
      <c r="D79">
        <v>5367455</v>
      </c>
      <c r="F79" s="3">
        <f t="shared" si="9"/>
        <v>3040.6065749999998</v>
      </c>
      <c r="G79" s="3">
        <f t="shared" si="10"/>
        <v>1242.13455</v>
      </c>
      <c r="H79" s="3">
        <f t="shared" si="11"/>
        <v>1207.677375</v>
      </c>
      <c r="J79" s="16">
        <f t="shared" si="12"/>
        <v>-1798.4720249999998</v>
      </c>
      <c r="K79" s="16">
        <f t="shared" si="13"/>
        <v>-34.457175000000007</v>
      </c>
      <c r="L79" s="16">
        <f t="shared" si="14"/>
        <v>-1832.9291999999998</v>
      </c>
    </row>
    <row r="80" spans="1:12" x14ac:dyDescent="0.35">
      <c r="A80" s="2" t="s">
        <v>33</v>
      </c>
      <c r="B80">
        <v>4802875</v>
      </c>
      <c r="C80">
        <v>520307</v>
      </c>
      <c r="D80">
        <v>471992</v>
      </c>
      <c r="F80" s="3">
        <f t="shared" si="9"/>
        <v>1080.6468749999999</v>
      </c>
      <c r="G80" s="3">
        <f t="shared" si="10"/>
        <v>117.069075</v>
      </c>
      <c r="H80" s="3">
        <f t="shared" si="11"/>
        <v>106.1982</v>
      </c>
      <c r="J80" s="16">
        <f t="shared" si="12"/>
        <v>-963.57779999999991</v>
      </c>
      <c r="K80" s="16">
        <f t="shared" si="13"/>
        <v>-10.870874999999998</v>
      </c>
      <c r="L80" s="16">
        <f t="shared" si="14"/>
        <v>-974.44867499999987</v>
      </c>
    </row>
    <row r="81" spans="1:12" x14ac:dyDescent="0.35">
      <c r="A81" s="2" t="s">
        <v>34</v>
      </c>
      <c r="B81">
        <v>0</v>
      </c>
      <c r="C81">
        <v>0</v>
      </c>
      <c r="D81">
        <v>0</v>
      </c>
      <c r="F81" s="3">
        <f t="shared" si="9"/>
        <v>0</v>
      </c>
      <c r="G81" s="3">
        <f t="shared" si="10"/>
        <v>0</v>
      </c>
      <c r="H81" s="3">
        <f t="shared" si="11"/>
        <v>0</v>
      </c>
      <c r="J81" s="16">
        <f t="shared" si="12"/>
        <v>0</v>
      </c>
      <c r="K81" s="16">
        <f t="shared" si="13"/>
        <v>0</v>
      </c>
      <c r="L81" s="16">
        <f t="shared" si="14"/>
        <v>0</v>
      </c>
    </row>
    <row r="82" spans="1:12" x14ac:dyDescent="0.35">
      <c r="A82" s="4" t="s">
        <v>57</v>
      </c>
      <c r="B82" s="10">
        <f>SUM(B48:B81)</f>
        <v>200448686</v>
      </c>
      <c r="C82" s="10">
        <f>SUM(C48:C81)</f>
        <v>152743788</v>
      </c>
      <c r="D82" s="10">
        <f>SUM(D48:D81)</f>
        <v>145935446</v>
      </c>
      <c r="E82" s="10"/>
      <c r="F82" s="10">
        <f>SUM(F48:F81)</f>
        <v>45100.954349999993</v>
      </c>
      <c r="G82" s="10">
        <f>SUM(G48:G81)</f>
        <v>34367.352299999999</v>
      </c>
      <c r="H82" s="10">
        <f>SUM(H48:H81)</f>
        <v>32835.475350000001</v>
      </c>
      <c r="I82" s="11"/>
      <c r="J82" s="17">
        <f t="shared" si="12"/>
        <v>-10733.602049999994</v>
      </c>
      <c r="K82" s="17">
        <f t="shared" si="13"/>
        <v>-1531.876949999998</v>
      </c>
      <c r="L82" s="17">
        <f t="shared" si="14"/>
        <v>-12265.478999999992</v>
      </c>
    </row>
    <row r="84" spans="1:12" x14ac:dyDescent="0.35">
      <c r="A84" s="2"/>
      <c r="B84" s="2"/>
    </row>
    <row r="85" spans="1:12" x14ac:dyDescent="0.35">
      <c r="A85" s="2" t="s">
        <v>76</v>
      </c>
      <c r="B85" s="2" t="s">
        <v>52</v>
      </c>
      <c r="F85" s="2" t="s">
        <v>53</v>
      </c>
      <c r="J85" s="2" t="s">
        <v>72</v>
      </c>
    </row>
    <row r="86" spans="1:12" x14ac:dyDescent="0.35">
      <c r="A86" s="2" t="s">
        <v>0</v>
      </c>
      <c r="B86" s="2">
        <v>1999</v>
      </c>
      <c r="C86" s="4">
        <v>2014</v>
      </c>
      <c r="D86" s="4">
        <v>2018</v>
      </c>
      <c r="E86" s="4"/>
      <c r="F86" s="2">
        <v>1999</v>
      </c>
      <c r="G86" s="4">
        <v>2014</v>
      </c>
      <c r="H86" s="4">
        <v>2018</v>
      </c>
      <c r="J86" s="4" t="s">
        <v>61</v>
      </c>
      <c r="K86" s="4" t="s">
        <v>62</v>
      </c>
      <c r="L86" s="4" t="s">
        <v>63</v>
      </c>
    </row>
    <row r="87" spans="1:12" x14ac:dyDescent="0.35">
      <c r="A87" s="2" t="s">
        <v>1</v>
      </c>
      <c r="B87">
        <v>2282775</v>
      </c>
      <c r="C87">
        <v>2049083</v>
      </c>
      <c r="D87">
        <v>2085804</v>
      </c>
      <c r="F87" s="3">
        <f>(B87*225)/1000000</f>
        <v>513.62437499999999</v>
      </c>
      <c r="G87" s="3">
        <f>(C87*225)/1000000</f>
        <v>461.04367500000001</v>
      </c>
      <c r="H87" s="3">
        <f>(D87*225)/1000000</f>
        <v>469.30590000000001</v>
      </c>
      <c r="J87" s="16">
        <f>(G87-F87)</f>
        <v>-52.580699999999979</v>
      </c>
      <c r="K87" s="16">
        <f t="shared" ref="K87" si="15">(H87-G87)</f>
        <v>8.2622250000000008</v>
      </c>
      <c r="L87" s="16">
        <f>(H87-F87)</f>
        <v>-44.318474999999978</v>
      </c>
    </row>
    <row r="88" spans="1:12" x14ac:dyDescent="0.35">
      <c r="A88" s="2" t="s">
        <v>2</v>
      </c>
      <c r="B88">
        <v>50470</v>
      </c>
      <c r="C88">
        <v>41098</v>
      </c>
      <c r="D88">
        <v>41682</v>
      </c>
      <c r="F88" s="3">
        <f t="shared" ref="F88:F120" si="16">(B88*225)/1000000</f>
        <v>11.35575</v>
      </c>
      <c r="G88" s="3">
        <f t="shared" ref="G88:G120" si="17">(C88*225)/1000000</f>
        <v>9.2470499999999998</v>
      </c>
      <c r="H88" s="3">
        <f t="shared" ref="H88:H120" si="18">(D88*225)/1000000</f>
        <v>9.3784500000000008</v>
      </c>
      <c r="J88" s="16">
        <f t="shared" ref="J88:J121" si="19">(G88-F88)</f>
        <v>-2.1087000000000007</v>
      </c>
      <c r="K88" s="16">
        <f t="shared" ref="K88:K121" si="20">(H88-G88)</f>
        <v>0.13140000000000107</v>
      </c>
      <c r="L88" s="16">
        <f t="shared" ref="L88:L121" si="21">(H88-F88)</f>
        <v>-1.9772999999999996</v>
      </c>
    </row>
    <row r="89" spans="1:12" x14ac:dyDescent="0.35">
      <c r="A89" s="2" t="s">
        <v>3</v>
      </c>
      <c r="B89">
        <v>14119</v>
      </c>
      <c r="C89">
        <v>19351</v>
      </c>
      <c r="D89">
        <v>22986</v>
      </c>
      <c r="F89" s="3">
        <f t="shared" si="16"/>
        <v>3.1767750000000001</v>
      </c>
      <c r="G89" s="3">
        <f t="shared" si="17"/>
        <v>4.3539750000000002</v>
      </c>
      <c r="H89" s="3">
        <f t="shared" si="18"/>
        <v>5.1718500000000001</v>
      </c>
      <c r="J89" s="16">
        <f t="shared" si="19"/>
        <v>1.1772</v>
      </c>
      <c r="K89" s="16">
        <f t="shared" si="20"/>
        <v>0.81787499999999991</v>
      </c>
      <c r="L89" s="16">
        <f t="shared" si="21"/>
        <v>1.9950749999999999</v>
      </c>
    </row>
    <row r="90" spans="1:12" x14ac:dyDescent="0.35">
      <c r="A90" s="2" t="s">
        <v>4</v>
      </c>
      <c r="B90">
        <v>602893</v>
      </c>
      <c r="C90">
        <v>608029</v>
      </c>
      <c r="D90">
        <v>603921</v>
      </c>
      <c r="F90" s="3">
        <f t="shared" si="16"/>
        <v>135.650925</v>
      </c>
      <c r="G90" s="3">
        <f t="shared" si="17"/>
        <v>136.80652499999999</v>
      </c>
      <c r="H90" s="3">
        <f t="shared" si="18"/>
        <v>135.88222500000001</v>
      </c>
      <c r="J90" s="16">
        <f t="shared" si="19"/>
        <v>1.1555999999999926</v>
      </c>
      <c r="K90" s="16">
        <f t="shared" si="20"/>
        <v>-0.92429999999998813</v>
      </c>
      <c r="L90" s="16">
        <f t="shared" si="21"/>
        <v>0.2313000000000045</v>
      </c>
    </row>
    <row r="91" spans="1:12" x14ac:dyDescent="0.35">
      <c r="A91" s="2" t="s">
        <v>5</v>
      </c>
      <c r="B91">
        <v>6698</v>
      </c>
      <c r="C91">
        <v>13848</v>
      </c>
      <c r="D91">
        <v>19697</v>
      </c>
      <c r="F91" s="3">
        <f t="shared" si="16"/>
        <v>1.50705</v>
      </c>
      <c r="G91" s="3">
        <f t="shared" si="17"/>
        <v>3.1158000000000001</v>
      </c>
      <c r="H91" s="3">
        <f t="shared" si="18"/>
        <v>4.4318249999999999</v>
      </c>
      <c r="J91" s="16">
        <f t="shared" si="19"/>
        <v>1.6087500000000001</v>
      </c>
      <c r="K91" s="16">
        <f t="shared" si="20"/>
        <v>1.3160249999999998</v>
      </c>
      <c r="L91" s="16">
        <f t="shared" si="21"/>
        <v>2.9247749999999999</v>
      </c>
    </row>
    <row r="92" spans="1:12" x14ac:dyDescent="0.35">
      <c r="A92" s="2" t="s">
        <v>6</v>
      </c>
      <c r="B92">
        <v>53393</v>
      </c>
      <c r="C92">
        <v>490726</v>
      </c>
      <c r="D92">
        <v>508609</v>
      </c>
      <c r="F92" s="3">
        <f t="shared" si="16"/>
        <v>12.013425</v>
      </c>
      <c r="G92" s="3">
        <f t="shared" si="17"/>
        <v>110.41334999999999</v>
      </c>
      <c r="H92" s="3">
        <f t="shared" si="18"/>
        <v>114.43702500000001</v>
      </c>
      <c r="J92" s="16">
        <f t="shared" si="19"/>
        <v>98.399924999999996</v>
      </c>
      <c r="K92" s="16">
        <f t="shared" si="20"/>
        <v>4.0236750000000114</v>
      </c>
      <c r="L92" s="16">
        <f t="shared" si="21"/>
        <v>102.42360000000001</v>
      </c>
    </row>
    <row r="93" spans="1:12" x14ac:dyDescent="0.35">
      <c r="A93" s="2" t="s">
        <v>7</v>
      </c>
      <c r="B93">
        <v>0</v>
      </c>
      <c r="C93">
        <v>2154</v>
      </c>
      <c r="D93">
        <v>3622</v>
      </c>
      <c r="F93" s="3">
        <f t="shared" si="16"/>
        <v>0</v>
      </c>
      <c r="G93" s="3">
        <f t="shared" si="17"/>
        <v>0.48465000000000003</v>
      </c>
      <c r="H93" s="3">
        <f t="shared" si="18"/>
        <v>0.81494999999999995</v>
      </c>
      <c r="J93" s="16">
        <f t="shared" si="19"/>
        <v>0.48465000000000003</v>
      </c>
      <c r="K93" s="16">
        <f t="shared" si="20"/>
        <v>0.33029999999999993</v>
      </c>
      <c r="L93" s="16">
        <f t="shared" si="21"/>
        <v>0.81494999999999995</v>
      </c>
    </row>
    <row r="94" spans="1:12" x14ac:dyDescent="0.35">
      <c r="A94" s="2" t="s">
        <v>8</v>
      </c>
      <c r="B94">
        <v>41750</v>
      </c>
      <c r="C94">
        <v>30273</v>
      </c>
      <c r="D94">
        <v>30107</v>
      </c>
      <c r="F94" s="3">
        <f t="shared" si="16"/>
        <v>9.3937500000000007</v>
      </c>
      <c r="G94" s="3">
        <f t="shared" si="17"/>
        <v>6.8114249999999998</v>
      </c>
      <c r="H94" s="3">
        <f t="shared" si="18"/>
        <v>6.7740749999999998</v>
      </c>
      <c r="J94" s="16">
        <f t="shared" si="19"/>
        <v>-2.5823250000000009</v>
      </c>
      <c r="K94" s="16">
        <f t="shared" si="20"/>
        <v>-3.7349999999999994E-2</v>
      </c>
      <c r="L94" s="16">
        <f t="shared" si="21"/>
        <v>-2.6196750000000009</v>
      </c>
    </row>
    <row r="95" spans="1:12" x14ac:dyDescent="0.35">
      <c r="A95" s="2" t="s">
        <v>9</v>
      </c>
      <c r="B95">
        <v>9004</v>
      </c>
      <c r="C95">
        <v>8486</v>
      </c>
      <c r="D95">
        <v>5297</v>
      </c>
      <c r="F95" s="3">
        <f t="shared" si="16"/>
        <v>2.0259</v>
      </c>
      <c r="G95" s="3">
        <f t="shared" si="17"/>
        <v>1.9093500000000001</v>
      </c>
      <c r="H95" s="3">
        <f t="shared" si="18"/>
        <v>1.1918249999999999</v>
      </c>
      <c r="J95" s="16">
        <f t="shared" si="19"/>
        <v>-0.11654999999999993</v>
      </c>
      <c r="K95" s="16">
        <f t="shared" si="20"/>
        <v>-0.71752500000000019</v>
      </c>
      <c r="L95" s="16">
        <f t="shared" si="21"/>
        <v>-0.83407500000000012</v>
      </c>
    </row>
    <row r="96" spans="1:12" x14ac:dyDescent="0.35">
      <c r="A96" s="2" t="s">
        <v>10</v>
      </c>
      <c r="B96">
        <v>2457255</v>
      </c>
      <c r="C96">
        <v>2720703</v>
      </c>
      <c r="D96">
        <v>2706064</v>
      </c>
      <c r="F96" s="3">
        <f t="shared" si="16"/>
        <v>552.88237500000002</v>
      </c>
      <c r="G96" s="3">
        <f t="shared" si="17"/>
        <v>612.15817500000003</v>
      </c>
      <c r="H96" s="3">
        <f t="shared" si="18"/>
        <v>608.86440000000005</v>
      </c>
      <c r="J96" s="16">
        <f t="shared" si="19"/>
        <v>59.275800000000004</v>
      </c>
      <c r="K96" s="16">
        <f t="shared" si="20"/>
        <v>-3.2937749999999824</v>
      </c>
      <c r="L96" s="16">
        <f t="shared" si="21"/>
        <v>55.982025000000021</v>
      </c>
    </row>
    <row r="97" spans="1:12" x14ac:dyDescent="0.35">
      <c r="A97" s="2" t="s">
        <v>11</v>
      </c>
      <c r="B97">
        <v>1426863</v>
      </c>
      <c r="C97">
        <v>1849511</v>
      </c>
      <c r="D97">
        <v>1868354</v>
      </c>
      <c r="F97" s="3">
        <f t="shared" si="16"/>
        <v>321.044175</v>
      </c>
      <c r="G97" s="3">
        <f t="shared" si="17"/>
        <v>416.13997499999999</v>
      </c>
      <c r="H97" s="3">
        <f t="shared" si="18"/>
        <v>420.37965000000003</v>
      </c>
      <c r="J97" s="16">
        <f t="shared" si="19"/>
        <v>95.095799999999997</v>
      </c>
      <c r="K97" s="16">
        <f t="shared" si="20"/>
        <v>4.2396750000000338</v>
      </c>
      <c r="L97" s="16">
        <f t="shared" si="21"/>
        <v>99.335475000000031</v>
      </c>
    </row>
    <row r="98" spans="1:12" x14ac:dyDescent="0.35">
      <c r="A98" s="2" t="s">
        <v>12</v>
      </c>
      <c r="B98">
        <v>4351707</v>
      </c>
      <c r="C98">
        <v>4140960</v>
      </c>
      <c r="D98">
        <v>4163474</v>
      </c>
      <c r="F98" s="3">
        <f t="shared" si="16"/>
        <v>979.13407500000005</v>
      </c>
      <c r="G98" s="3">
        <f t="shared" si="17"/>
        <v>931.71600000000001</v>
      </c>
      <c r="H98" s="3">
        <f t="shared" si="18"/>
        <v>936.78165000000001</v>
      </c>
      <c r="J98" s="16">
        <f t="shared" si="19"/>
        <v>-47.418075000000044</v>
      </c>
      <c r="K98" s="16">
        <f t="shared" si="20"/>
        <v>5.0656500000000051</v>
      </c>
      <c r="L98" s="16">
        <f t="shared" si="21"/>
        <v>-42.352425000000039</v>
      </c>
    </row>
    <row r="99" spans="1:12" x14ac:dyDescent="0.35">
      <c r="A99" s="2" t="s">
        <v>13</v>
      </c>
      <c r="B99">
        <v>130915</v>
      </c>
      <c r="C99">
        <v>419971</v>
      </c>
      <c r="D99">
        <v>432425</v>
      </c>
      <c r="F99" s="3">
        <f t="shared" si="16"/>
        <v>29.455874999999999</v>
      </c>
      <c r="G99" s="3">
        <f t="shared" si="17"/>
        <v>94.493475000000004</v>
      </c>
      <c r="H99" s="3">
        <f t="shared" si="18"/>
        <v>97.295625000000001</v>
      </c>
      <c r="J99" s="16">
        <f t="shared" si="19"/>
        <v>65.037599999999998</v>
      </c>
      <c r="K99" s="16">
        <f t="shared" si="20"/>
        <v>2.8021499999999975</v>
      </c>
      <c r="L99" s="16">
        <f t="shared" si="21"/>
        <v>67.839750000000009</v>
      </c>
    </row>
    <row r="100" spans="1:12" x14ac:dyDescent="0.35">
      <c r="A100" s="2" t="s">
        <v>14</v>
      </c>
      <c r="B100">
        <v>266720</v>
      </c>
      <c r="C100">
        <v>1212211</v>
      </c>
      <c r="D100">
        <v>1276888</v>
      </c>
      <c r="F100" s="3">
        <f t="shared" si="16"/>
        <v>60.012</v>
      </c>
      <c r="G100" s="3">
        <f t="shared" si="17"/>
        <v>272.74747500000001</v>
      </c>
      <c r="H100" s="3">
        <f t="shared" si="18"/>
        <v>287.2998</v>
      </c>
      <c r="J100" s="16">
        <f t="shared" si="19"/>
        <v>212.73547500000001</v>
      </c>
      <c r="K100" s="16">
        <f t="shared" si="20"/>
        <v>14.552324999999996</v>
      </c>
      <c r="L100" s="16">
        <f t="shared" si="21"/>
        <v>227.2878</v>
      </c>
    </row>
    <row r="101" spans="1:12" x14ac:dyDescent="0.35">
      <c r="A101" s="2" t="s">
        <v>15</v>
      </c>
      <c r="B101">
        <v>47587</v>
      </c>
      <c r="C101">
        <v>420105</v>
      </c>
      <c r="D101">
        <v>406944</v>
      </c>
      <c r="F101" s="3">
        <f t="shared" si="16"/>
        <v>10.707075</v>
      </c>
      <c r="G101" s="3">
        <f t="shared" si="17"/>
        <v>94.523624999999996</v>
      </c>
      <c r="H101" s="3">
        <f t="shared" si="18"/>
        <v>91.562399999999997</v>
      </c>
      <c r="J101" s="16">
        <f t="shared" si="19"/>
        <v>83.816549999999992</v>
      </c>
      <c r="K101" s="16">
        <f t="shared" si="20"/>
        <v>-2.9612249999999989</v>
      </c>
      <c r="L101" s="16">
        <f t="shared" si="21"/>
        <v>80.855324999999993</v>
      </c>
    </row>
    <row r="102" spans="1:12" x14ac:dyDescent="0.35">
      <c r="A102" s="2" t="s">
        <v>16</v>
      </c>
      <c r="B102">
        <v>1965992</v>
      </c>
      <c r="C102">
        <v>4605796</v>
      </c>
      <c r="D102">
        <v>4797771</v>
      </c>
      <c r="F102" s="3">
        <f t="shared" si="16"/>
        <v>442.34820000000002</v>
      </c>
      <c r="G102" s="3">
        <f t="shared" si="17"/>
        <v>1036.3041000000001</v>
      </c>
      <c r="H102" s="3">
        <f t="shared" si="18"/>
        <v>1079.4984750000001</v>
      </c>
      <c r="J102" s="16">
        <f t="shared" si="19"/>
        <v>593.95590000000004</v>
      </c>
      <c r="K102" s="16">
        <f t="shared" si="20"/>
        <v>43.194375000000036</v>
      </c>
      <c r="L102" s="16">
        <f t="shared" si="21"/>
        <v>637.15027500000008</v>
      </c>
    </row>
    <row r="103" spans="1:12" x14ac:dyDescent="0.35">
      <c r="A103" s="2" t="s">
        <v>17</v>
      </c>
      <c r="B103">
        <v>2336426</v>
      </c>
      <c r="C103">
        <v>5532921</v>
      </c>
      <c r="D103">
        <v>6085359</v>
      </c>
      <c r="F103" s="3">
        <f t="shared" si="16"/>
        <v>525.69584999999995</v>
      </c>
      <c r="G103" s="3">
        <f t="shared" si="17"/>
        <v>1244.9072249999999</v>
      </c>
      <c r="H103" s="3">
        <f t="shared" si="18"/>
        <v>1369.2057749999999</v>
      </c>
      <c r="J103" s="16">
        <f t="shared" si="19"/>
        <v>719.21137499999998</v>
      </c>
      <c r="K103" s="16">
        <f t="shared" si="20"/>
        <v>124.29854999999998</v>
      </c>
      <c r="L103" s="16">
        <f t="shared" si="21"/>
        <v>843.50992499999995</v>
      </c>
    </row>
    <row r="104" spans="1:12" x14ac:dyDescent="0.35">
      <c r="A104" s="2" t="s">
        <v>18</v>
      </c>
      <c r="B104">
        <v>0</v>
      </c>
      <c r="C104">
        <v>5216</v>
      </c>
      <c r="D104">
        <v>5717</v>
      </c>
      <c r="F104" s="3">
        <f t="shared" si="16"/>
        <v>0</v>
      </c>
      <c r="G104" s="3">
        <f t="shared" si="17"/>
        <v>1.1736</v>
      </c>
      <c r="H104" s="3">
        <f t="shared" si="18"/>
        <v>1.2863249999999999</v>
      </c>
      <c r="J104" s="16">
        <f t="shared" si="19"/>
        <v>1.1736</v>
      </c>
      <c r="K104" s="16">
        <f t="shared" si="20"/>
        <v>0.11272499999999996</v>
      </c>
      <c r="L104" s="16">
        <f t="shared" si="21"/>
        <v>1.2863249999999999</v>
      </c>
    </row>
    <row r="105" spans="1:12" x14ac:dyDescent="0.35">
      <c r="A105" s="2" t="s">
        <v>19</v>
      </c>
      <c r="B105">
        <v>1237709</v>
      </c>
      <c r="C105">
        <v>1349656</v>
      </c>
      <c r="D105">
        <v>1344495</v>
      </c>
      <c r="F105" s="3">
        <f t="shared" si="16"/>
        <v>278.48452500000002</v>
      </c>
      <c r="G105" s="3">
        <f t="shared" si="17"/>
        <v>303.67259999999999</v>
      </c>
      <c r="H105" s="3">
        <f t="shared" si="18"/>
        <v>302.51137499999999</v>
      </c>
      <c r="J105" s="16">
        <f t="shared" si="19"/>
        <v>25.188074999999969</v>
      </c>
      <c r="K105" s="16">
        <f t="shared" si="20"/>
        <v>-1.1612250000000017</v>
      </c>
      <c r="L105" s="16">
        <f t="shared" si="21"/>
        <v>24.026849999999968</v>
      </c>
    </row>
    <row r="106" spans="1:12" x14ac:dyDescent="0.35">
      <c r="A106" s="2" t="s">
        <v>20</v>
      </c>
      <c r="B106">
        <v>1008</v>
      </c>
      <c r="C106">
        <v>1199</v>
      </c>
      <c r="D106">
        <v>975</v>
      </c>
      <c r="F106" s="3">
        <f t="shared" si="16"/>
        <v>0.2268</v>
      </c>
      <c r="G106" s="3">
        <f t="shared" si="17"/>
        <v>0.26977499999999999</v>
      </c>
      <c r="H106" s="3">
        <f t="shared" si="18"/>
        <v>0.21937499999999999</v>
      </c>
      <c r="J106" s="16">
        <f t="shared" si="19"/>
        <v>4.2974999999999985E-2</v>
      </c>
      <c r="K106" s="16">
        <f t="shared" si="20"/>
        <v>-5.04E-2</v>
      </c>
      <c r="L106" s="16">
        <f t="shared" si="21"/>
        <v>-7.4250000000000149E-3</v>
      </c>
    </row>
    <row r="107" spans="1:12" x14ac:dyDescent="0.35">
      <c r="A107" s="2" t="s">
        <v>21</v>
      </c>
      <c r="B107">
        <v>18529</v>
      </c>
      <c r="C107">
        <v>28916</v>
      </c>
      <c r="D107">
        <v>29265</v>
      </c>
      <c r="F107" s="3">
        <f t="shared" si="16"/>
        <v>4.1690250000000004</v>
      </c>
      <c r="G107" s="3">
        <f t="shared" si="17"/>
        <v>6.5061</v>
      </c>
      <c r="H107" s="3">
        <f t="shared" si="18"/>
        <v>6.584625</v>
      </c>
      <c r="J107" s="16">
        <f t="shared" si="19"/>
        <v>2.3370749999999996</v>
      </c>
      <c r="K107" s="16">
        <f t="shared" si="20"/>
        <v>7.8524999999999956E-2</v>
      </c>
      <c r="L107" s="16">
        <f t="shared" si="21"/>
        <v>2.4155999999999995</v>
      </c>
    </row>
    <row r="108" spans="1:12" x14ac:dyDescent="0.35">
      <c r="A108" s="2" t="s">
        <v>22</v>
      </c>
      <c r="B108">
        <v>436476</v>
      </c>
      <c r="C108">
        <v>405523</v>
      </c>
      <c r="D108">
        <v>403959</v>
      </c>
      <c r="F108" s="3">
        <f t="shared" si="16"/>
        <v>98.207099999999997</v>
      </c>
      <c r="G108" s="3">
        <f t="shared" si="17"/>
        <v>91.242675000000006</v>
      </c>
      <c r="H108" s="3">
        <f t="shared" si="18"/>
        <v>90.890775000000005</v>
      </c>
      <c r="J108" s="16">
        <f t="shared" si="19"/>
        <v>-6.9644249999999914</v>
      </c>
      <c r="K108" s="16">
        <f t="shared" si="20"/>
        <v>-0.35190000000000055</v>
      </c>
      <c r="L108" s="16">
        <f t="shared" si="21"/>
        <v>-7.316324999999992</v>
      </c>
    </row>
    <row r="109" spans="1:12" x14ac:dyDescent="0.35">
      <c r="A109" s="2" t="s">
        <v>23</v>
      </c>
      <c r="B109">
        <v>6172</v>
      </c>
      <c r="C109">
        <v>23551</v>
      </c>
      <c r="D109">
        <v>24059</v>
      </c>
      <c r="F109" s="3">
        <f t="shared" si="16"/>
        <v>1.3887</v>
      </c>
      <c r="G109" s="3">
        <f t="shared" si="17"/>
        <v>5.2989750000000004</v>
      </c>
      <c r="H109" s="3">
        <f t="shared" si="18"/>
        <v>5.4132749999999996</v>
      </c>
      <c r="J109" s="16">
        <f t="shared" si="19"/>
        <v>3.9102750000000004</v>
      </c>
      <c r="K109" s="16">
        <f t="shared" si="20"/>
        <v>0.11429999999999918</v>
      </c>
      <c r="L109" s="16">
        <f t="shared" si="21"/>
        <v>4.0245749999999996</v>
      </c>
    </row>
    <row r="110" spans="1:12" x14ac:dyDescent="0.35">
      <c r="A110" s="2" t="s">
        <v>24</v>
      </c>
      <c r="B110">
        <v>13140</v>
      </c>
      <c r="C110">
        <v>19531</v>
      </c>
      <c r="D110">
        <v>19243</v>
      </c>
      <c r="F110" s="3">
        <f t="shared" si="16"/>
        <v>2.9565000000000001</v>
      </c>
      <c r="G110" s="3">
        <f t="shared" si="17"/>
        <v>4.3944749999999999</v>
      </c>
      <c r="H110" s="3">
        <f t="shared" si="18"/>
        <v>4.3296749999999999</v>
      </c>
      <c r="J110" s="16">
        <f t="shared" si="19"/>
        <v>1.4379749999999998</v>
      </c>
      <c r="K110" s="16">
        <f t="shared" si="20"/>
        <v>-6.4799999999999969E-2</v>
      </c>
      <c r="L110" s="16">
        <f t="shared" si="21"/>
        <v>1.3731749999999998</v>
      </c>
    </row>
    <row r="111" spans="1:12" x14ac:dyDescent="0.35">
      <c r="A111" s="2" t="s">
        <v>25</v>
      </c>
      <c r="B111">
        <v>3592</v>
      </c>
      <c r="C111">
        <v>25851</v>
      </c>
      <c r="D111">
        <v>25083</v>
      </c>
      <c r="F111" s="3">
        <f t="shared" si="16"/>
        <v>0.80820000000000003</v>
      </c>
      <c r="G111" s="3">
        <f t="shared" si="17"/>
        <v>5.8164749999999996</v>
      </c>
      <c r="H111" s="3">
        <f t="shared" si="18"/>
        <v>5.643675</v>
      </c>
      <c r="J111" s="16">
        <f t="shared" si="19"/>
        <v>5.0082749999999994</v>
      </c>
      <c r="K111" s="16">
        <f t="shared" si="20"/>
        <v>-0.17279999999999962</v>
      </c>
      <c r="L111" s="16">
        <f t="shared" si="21"/>
        <v>4.8354749999999997</v>
      </c>
    </row>
    <row r="112" spans="1:12" x14ac:dyDescent="0.35">
      <c r="A112" s="2" t="s">
        <v>26</v>
      </c>
      <c r="B112">
        <v>386764</v>
      </c>
      <c r="C112">
        <v>677992</v>
      </c>
      <c r="D112">
        <v>720804</v>
      </c>
      <c r="F112" s="3">
        <f t="shared" si="16"/>
        <v>87.021900000000002</v>
      </c>
      <c r="G112" s="3">
        <f t="shared" si="17"/>
        <v>152.54820000000001</v>
      </c>
      <c r="H112" s="3">
        <f t="shared" si="18"/>
        <v>162.18090000000001</v>
      </c>
      <c r="J112" s="16">
        <f t="shared" si="19"/>
        <v>65.526300000000006</v>
      </c>
      <c r="K112" s="16">
        <f t="shared" si="20"/>
        <v>9.6326999999999998</v>
      </c>
      <c r="L112" s="16">
        <f t="shared" si="21"/>
        <v>75.159000000000006</v>
      </c>
    </row>
    <row r="113" spans="1:12" x14ac:dyDescent="0.35">
      <c r="A113" s="2" t="s">
        <v>27</v>
      </c>
      <c r="B113">
        <v>4214435</v>
      </c>
      <c r="C113">
        <v>5013856</v>
      </c>
      <c r="D113">
        <v>5043037</v>
      </c>
      <c r="F113" s="3">
        <f t="shared" si="16"/>
        <v>948.24787500000002</v>
      </c>
      <c r="G113" s="3">
        <f t="shared" si="17"/>
        <v>1128.1176</v>
      </c>
      <c r="H113" s="3">
        <f t="shared" si="18"/>
        <v>1134.683325</v>
      </c>
      <c r="J113" s="16">
        <f t="shared" si="19"/>
        <v>179.86972500000002</v>
      </c>
      <c r="K113" s="16">
        <f t="shared" si="20"/>
        <v>6.5657249999999294</v>
      </c>
      <c r="L113" s="16">
        <f t="shared" si="21"/>
        <v>186.43544999999995</v>
      </c>
    </row>
    <row r="114" spans="1:12" x14ac:dyDescent="0.35">
      <c r="A114" s="2" t="s">
        <v>28</v>
      </c>
      <c r="B114">
        <v>447375</v>
      </c>
      <c r="C114">
        <v>723150</v>
      </c>
      <c r="D114">
        <v>762724</v>
      </c>
      <c r="F114" s="3">
        <f t="shared" si="16"/>
        <v>100.659375</v>
      </c>
      <c r="G114" s="3">
        <f t="shared" si="17"/>
        <v>162.70875000000001</v>
      </c>
      <c r="H114" s="3">
        <f t="shared" si="18"/>
        <v>171.6129</v>
      </c>
      <c r="J114" s="16">
        <f t="shared" si="19"/>
        <v>62.049375000000012</v>
      </c>
      <c r="K114" s="16">
        <f t="shared" si="20"/>
        <v>8.9041499999999871</v>
      </c>
      <c r="L114" s="16">
        <f t="shared" si="21"/>
        <v>70.953524999999999</v>
      </c>
    </row>
    <row r="115" spans="1:12" x14ac:dyDescent="0.35">
      <c r="A115" s="2" t="s">
        <v>29</v>
      </c>
      <c r="B115">
        <v>509673</v>
      </c>
      <c r="C115">
        <v>1192674</v>
      </c>
      <c r="D115">
        <v>1260291</v>
      </c>
      <c r="F115" s="3">
        <f t="shared" si="16"/>
        <v>114.67642499999999</v>
      </c>
      <c r="G115" s="3">
        <f t="shared" si="17"/>
        <v>268.35165000000001</v>
      </c>
      <c r="H115" s="3">
        <f t="shared" si="18"/>
        <v>283.56547499999999</v>
      </c>
      <c r="J115" s="16">
        <f t="shared" si="19"/>
        <v>153.67522500000001</v>
      </c>
      <c r="K115" s="16">
        <f t="shared" si="20"/>
        <v>15.213824999999986</v>
      </c>
      <c r="L115" s="16">
        <f t="shared" si="21"/>
        <v>168.88905</v>
      </c>
    </row>
    <row r="116" spans="1:12" x14ac:dyDescent="0.35">
      <c r="A116" s="2" t="s">
        <v>30</v>
      </c>
      <c r="B116">
        <v>3160</v>
      </c>
      <c r="C116">
        <v>19954</v>
      </c>
      <c r="D116">
        <v>20357</v>
      </c>
      <c r="F116" s="3">
        <f t="shared" si="16"/>
        <v>0.71099999999999997</v>
      </c>
      <c r="G116" s="3">
        <f t="shared" si="17"/>
        <v>4.4896500000000001</v>
      </c>
      <c r="H116" s="3">
        <f t="shared" si="18"/>
        <v>4.5803250000000002</v>
      </c>
      <c r="J116" s="16">
        <f t="shared" si="19"/>
        <v>3.7786500000000003</v>
      </c>
      <c r="K116" s="16">
        <f t="shared" si="20"/>
        <v>9.0675000000000061E-2</v>
      </c>
      <c r="L116" s="16">
        <f t="shared" si="21"/>
        <v>3.8693250000000003</v>
      </c>
    </row>
    <row r="117" spans="1:12" x14ac:dyDescent="0.35">
      <c r="A117" s="2" t="s">
        <v>31</v>
      </c>
      <c r="B117">
        <v>54</v>
      </c>
      <c r="C117">
        <v>2054</v>
      </c>
      <c r="D117">
        <v>2199</v>
      </c>
      <c r="F117" s="3">
        <f t="shared" si="16"/>
        <v>1.2149999999999999E-2</v>
      </c>
      <c r="G117" s="3">
        <f t="shared" si="17"/>
        <v>0.46215000000000001</v>
      </c>
      <c r="H117" s="3">
        <f t="shared" si="18"/>
        <v>0.49477500000000002</v>
      </c>
      <c r="J117" s="16">
        <f t="shared" si="19"/>
        <v>0.45</v>
      </c>
      <c r="K117" s="16">
        <f t="shared" si="20"/>
        <v>3.2625000000000015E-2</v>
      </c>
      <c r="L117" s="16">
        <f t="shared" si="21"/>
        <v>0.48262500000000003</v>
      </c>
    </row>
    <row r="118" spans="1:12" x14ac:dyDescent="0.35">
      <c r="A118" s="2" t="s">
        <v>32</v>
      </c>
      <c r="B118">
        <v>1327348</v>
      </c>
      <c r="C118">
        <v>2342042</v>
      </c>
      <c r="D118">
        <v>2390483</v>
      </c>
      <c r="F118" s="3">
        <f t="shared" si="16"/>
        <v>298.6533</v>
      </c>
      <c r="G118" s="3">
        <f t="shared" si="17"/>
        <v>526.95944999999995</v>
      </c>
      <c r="H118" s="3">
        <f t="shared" si="18"/>
        <v>537.85867499999995</v>
      </c>
      <c r="J118" s="16">
        <f t="shared" si="19"/>
        <v>228.30614999999995</v>
      </c>
      <c r="K118" s="16">
        <f t="shared" si="20"/>
        <v>10.899225000000001</v>
      </c>
      <c r="L118" s="16">
        <f t="shared" si="21"/>
        <v>239.20537499999995</v>
      </c>
    </row>
    <row r="119" spans="1:12" x14ac:dyDescent="0.35">
      <c r="A119" s="2" t="s">
        <v>33</v>
      </c>
      <c r="B119">
        <v>771951</v>
      </c>
      <c r="C119">
        <v>455930</v>
      </c>
      <c r="D119">
        <v>448649</v>
      </c>
      <c r="F119" s="3">
        <f t="shared" si="16"/>
        <v>173.688975</v>
      </c>
      <c r="G119" s="3">
        <f t="shared" si="17"/>
        <v>102.58425</v>
      </c>
      <c r="H119" s="3">
        <f t="shared" si="18"/>
        <v>100.94602500000001</v>
      </c>
      <c r="J119" s="16">
        <f t="shared" si="19"/>
        <v>-71.104725000000002</v>
      </c>
      <c r="K119" s="16">
        <f t="shared" si="20"/>
        <v>-1.6382249999999914</v>
      </c>
      <c r="L119" s="16">
        <f t="shared" si="21"/>
        <v>-72.742949999999993</v>
      </c>
    </row>
    <row r="120" spans="1:12" x14ac:dyDescent="0.35">
      <c r="A120" s="2" t="s">
        <v>34</v>
      </c>
      <c r="B120">
        <v>0</v>
      </c>
      <c r="C120">
        <v>6233</v>
      </c>
      <c r="D120">
        <v>6490</v>
      </c>
      <c r="F120" s="3">
        <f t="shared" si="16"/>
        <v>0</v>
      </c>
      <c r="G120" s="3">
        <f t="shared" si="17"/>
        <v>1.402425</v>
      </c>
      <c r="H120" s="3">
        <f t="shared" si="18"/>
        <v>1.46025</v>
      </c>
      <c r="J120" s="16">
        <f t="shared" si="19"/>
        <v>1.402425</v>
      </c>
      <c r="K120" s="16">
        <f t="shared" si="20"/>
        <v>5.7825000000000015E-2</v>
      </c>
      <c r="L120" s="16">
        <f t="shared" si="21"/>
        <v>1.46025</v>
      </c>
    </row>
    <row r="121" spans="1:12" x14ac:dyDescent="0.35">
      <c r="A121" s="4" t="s">
        <v>57</v>
      </c>
      <c r="B121" s="10">
        <f>SUM(B87:B120)</f>
        <v>25421953</v>
      </c>
      <c r="C121" s="10">
        <f>SUM(C87:C120)</f>
        <v>36458554</v>
      </c>
      <c r="D121" s="10">
        <f>SUM(D87:D120)</f>
        <v>37566834</v>
      </c>
      <c r="E121" s="10"/>
      <c r="F121" s="10">
        <f>SUM(F87:F120)</f>
        <v>5719.9394249999996</v>
      </c>
      <c r="G121" s="10">
        <f>SUM(G87:G120)</f>
        <v>8203.1746500000008</v>
      </c>
      <c r="H121" s="10">
        <f>SUM(H87:H120)</f>
        <v>8452.5376500000002</v>
      </c>
      <c r="I121" s="11"/>
      <c r="J121" s="17">
        <f t="shared" si="19"/>
        <v>2483.2352250000013</v>
      </c>
      <c r="K121" s="17">
        <f t="shared" si="20"/>
        <v>249.36299999999937</v>
      </c>
      <c r="L121" s="17">
        <f t="shared" si="21"/>
        <v>2732.5982250000006</v>
      </c>
    </row>
    <row r="123" spans="1:12" x14ac:dyDescent="0.35">
      <c r="A123" s="2"/>
      <c r="B123" s="2"/>
    </row>
    <row r="124" spans="1:12" x14ac:dyDescent="0.35">
      <c r="A124" s="2" t="s">
        <v>47</v>
      </c>
      <c r="B124" s="2" t="s">
        <v>52</v>
      </c>
      <c r="F124" s="2" t="s">
        <v>53</v>
      </c>
      <c r="J124" s="2" t="s">
        <v>72</v>
      </c>
    </row>
    <row r="125" spans="1:12" x14ac:dyDescent="0.35">
      <c r="A125" s="2" t="s">
        <v>0</v>
      </c>
      <c r="B125" s="2">
        <v>1999</v>
      </c>
      <c r="C125" s="4">
        <v>2014</v>
      </c>
      <c r="D125" s="4">
        <v>2018</v>
      </c>
      <c r="E125" s="4"/>
      <c r="F125" s="2">
        <v>1999</v>
      </c>
      <c r="G125" s="4">
        <v>2014</v>
      </c>
      <c r="H125" s="4">
        <v>2018</v>
      </c>
      <c r="J125" s="4" t="s">
        <v>64</v>
      </c>
      <c r="K125" s="4" t="s">
        <v>65</v>
      </c>
      <c r="L125" s="4" t="s">
        <v>66</v>
      </c>
    </row>
    <row r="126" spans="1:12" x14ac:dyDescent="0.35">
      <c r="A126" s="2" t="s">
        <v>1</v>
      </c>
      <c r="B126">
        <v>787090</v>
      </c>
      <c r="C126">
        <v>1105693</v>
      </c>
      <c r="D126">
        <v>1024375</v>
      </c>
      <c r="F126" s="3">
        <f>(B126*225)/1000000</f>
        <v>177.09524999999999</v>
      </c>
      <c r="G126" s="3">
        <f>(C126*225)/1000000</f>
        <v>248.780925</v>
      </c>
      <c r="H126" s="3">
        <f>(D126*225)/1000000</f>
        <v>230.484375</v>
      </c>
      <c r="J126" s="16">
        <f t="shared" ref="J126" si="22">(G126-F126)</f>
        <v>71.685675000000003</v>
      </c>
      <c r="K126" s="16">
        <f t="shared" ref="K126" si="23">(H126-G126)</f>
        <v>-18.296549999999996</v>
      </c>
      <c r="L126" s="16">
        <f t="shared" ref="L126" si="24">(H126-F126)</f>
        <v>53.389125000000007</v>
      </c>
    </row>
    <row r="127" spans="1:12" x14ac:dyDescent="0.35">
      <c r="A127" s="2" t="s">
        <v>2</v>
      </c>
      <c r="B127">
        <v>191465</v>
      </c>
      <c r="C127">
        <v>179723</v>
      </c>
      <c r="D127">
        <v>120859</v>
      </c>
      <c r="F127" s="3">
        <f t="shared" ref="F127:F159" si="25">(B127*225)/1000000</f>
        <v>43.079625</v>
      </c>
      <c r="G127" s="3">
        <f t="shared" ref="G127:G159" si="26">(C127*225)/1000000</f>
        <v>40.437674999999999</v>
      </c>
      <c r="H127" s="3">
        <f t="shared" ref="H127:H159" si="27">(D127*225)/1000000</f>
        <v>27.193275</v>
      </c>
      <c r="J127" s="16">
        <f t="shared" ref="J127:J160" si="28">(G127-F127)</f>
        <v>-2.6419500000000014</v>
      </c>
      <c r="K127" s="16">
        <f t="shared" ref="K127:K160" si="29">(H127-G127)</f>
        <v>-13.244399999999999</v>
      </c>
      <c r="L127" s="16">
        <f t="shared" ref="L127:L160" si="30">(H127-F127)</f>
        <v>-15.88635</v>
      </c>
    </row>
    <row r="128" spans="1:12" x14ac:dyDescent="0.35">
      <c r="A128" s="2" t="s">
        <v>3</v>
      </c>
      <c r="B128">
        <v>394081</v>
      </c>
      <c r="C128">
        <v>351382</v>
      </c>
      <c r="D128">
        <v>351944</v>
      </c>
      <c r="F128" s="3">
        <f t="shared" si="25"/>
        <v>88.668225000000007</v>
      </c>
      <c r="G128" s="3">
        <f t="shared" si="26"/>
        <v>79.060950000000005</v>
      </c>
      <c r="H128" s="3">
        <f t="shared" si="27"/>
        <v>79.187399999999997</v>
      </c>
      <c r="J128" s="16">
        <f t="shared" si="28"/>
        <v>-9.6072750000000013</v>
      </c>
      <c r="K128" s="16">
        <f t="shared" si="29"/>
        <v>0.12644999999999129</v>
      </c>
      <c r="L128" s="16">
        <f t="shared" si="30"/>
        <v>-9.48082500000001</v>
      </c>
    </row>
    <row r="129" spans="1:12" x14ac:dyDescent="0.35">
      <c r="A129" s="2" t="s">
        <v>4</v>
      </c>
      <c r="B129">
        <v>83863</v>
      </c>
      <c r="C129">
        <v>146734</v>
      </c>
      <c r="D129">
        <v>117040</v>
      </c>
      <c r="F129" s="3">
        <f t="shared" si="25"/>
        <v>18.869174999999998</v>
      </c>
      <c r="G129" s="3">
        <f t="shared" si="26"/>
        <v>33.015149999999998</v>
      </c>
      <c r="H129" s="3">
        <f t="shared" si="27"/>
        <v>26.334</v>
      </c>
      <c r="J129" s="16">
        <f t="shared" si="28"/>
        <v>14.145975</v>
      </c>
      <c r="K129" s="16">
        <f t="shared" si="29"/>
        <v>-6.6811499999999988</v>
      </c>
      <c r="L129" s="16">
        <f t="shared" si="30"/>
        <v>7.4648250000000012</v>
      </c>
    </row>
    <row r="130" spans="1:12" x14ac:dyDescent="0.35">
      <c r="A130" s="2" t="s">
        <v>5</v>
      </c>
      <c r="B130">
        <v>168984</v>
      </c>
      <c r="C130">
        <v>157107</v>
      </c>
      <c r="D130">
        <v>165673</v>
      </c>
      <c r="F130" s="3">
        <f t="shared" si="25"/>
        <v>38.0214</v>
      </c>
      <c r="G130" s="3">
        <f t="shared" si="26"/>
        <v>35.349074999999999</v>
      </c>
      <c r="H130" s="3">
        <f t="shared" si="27"/>
        <v>37.276425000000003</v>
      </c>
      <c r="J130" s="16">
        <f t="shared" si="28"/>
        <v>-2.6723250000000007</v>
      </c>
      <c r="K130" s="16">
        <f t="shared" si="29"/>
        <v>1.9273500000000041</v>
      </c>
      <c r="L130" s="16">
        <f t="shared" si="30"/>
        <v>-0.74497499999999661</v>
      </c>
    </row>
    <row r="131" spans="1:12" x14ac:dyDescent="0.35">
      <c r="A131" s="2" t="s">
        <v>6</v>
      </c>
      <c r="B131">
        <v>165646</v>
      </c>
      <c r="C131">
        <v>65212</v>
      </c>
      <c r="D131">
        <v>63366</v>
      </c>
      <c r="F131" s="3">
        <f t="shared" si="25"/>
        <v>37.270350000000001</v>
      </c>
      <c r="G131" s="3">
        <f t="shared" si="26"/>
        <v>14.672700000000001</v>
      </c>
      <c r="H131" s="3">
        <f t="shared" si="27"/>
        <v>14.257350000000001</v>
      </c>
      <c r="J131" s="16">
        <f t="shared" si="28"/>
        <v>-22.597650000000002</v>
      </c>
      <c r="K131" s="16">
        <f t="shared" si="29"/>
        <v>-0.41535000000000011</v>
      </c>
      <c r="L131" s="16">
        <f t="shared" si="30"/>
        <v>-23.012999999999998</v>
      </c>
    </row>
    <row r="132" spans="1:12" x14ac:dyDescent="0.35">
      <c r="A132" s="2" t="s">
        <v>7</v>
      </c>
      <c r="B132">
        <v>2771887</v>
      </c>
      <c r="C132">
        <v>2833663</v>
      </c>
      <c r="D132">
        <v>2803233</v>
      </c>
      <c r="F132" s="3">
        <f t="shared" si="25"/>
        <v>623.674575</v>
      </c>
      <c r="G132" s="3">
        <f t="shared" si="26"/>
        <v>637.57417499999997</v>
      </c>
      <c r="H132" s="3">
        <f t="shared" si="27"/>
        <v>630.72742500000004</v>
      </c>
      <c r="J132" s="16">
        <f t="shared" si="28"/>
        <v>13.899599999999964</v>
      </c>
      <c r="K132" s="16">
        <f t="shared" si="29"/>
        <v>-6.8467499999999291</v>
      </c>
      <c r="L132" s="16">
        <f t="shared" si="30"/>
        <v>7.0528500000000349</v>
      </c>
    </row>
    <row r="133" spans="1:12" x14ac:dyDescent="0.35">
      <c r="A133" s="2" t="s">
        <v>8</v>
      </c>
      <c r="B133">
        <v>18104</v>
      </c>
      <c r="C133">
        <v>31168</v>
      </c>
      <c r="D133">
        <v>33688</v>
      </c>
      <c r="F133" s="3">
        <f t="shared" si="25"/>
        <v>4.0734000000000004</v>
      </c>
      <c r="G133" s="3">
        <f t="shared" si="26"/>
        <v>7.0128000000000004</v>
      </c>
      <c r="H133" s="3">
        <f t="shared" si="27"/>
        <v>7.5797999999999996</v>
      </c>
      <c r="J133" s="16">
        <f t="shared" si="28"/>
        <v>2.9394</v>
      </c>
      <c r="K133" s="16">
        <f t="shared" si="29"/>
        <v>0.56699999999999928</v>
      </c>
      <c r="L133" s="16">
        <f t="shared" si="30"/>
        <v>3.5063999999999993</v>
      </c>
    </row>
    <row r="134" spans="1:12" x14ac:dyDescent="0.35">
      <c r="A134" s="2" t="s">
        <v>9</v>
      </c>
      <c r="B134">
        <v>405143</v>
      </c>
      <c r="C134">
        <v>559573</v>
      </c>
      <c r="D134">
        <v>579888</v>
      </c>
      <c r="F134" s="3">
        <f t="shared" si="25"/>
        <v>91.157174999999995</v>
      </c>
      <c r="G134" s="3">
        <f t="shared" si="26"/>
        <v>125.903925</v>
      </c>
      <c r="H134" s="3">
        <f t="shared" si="27"/>
        <v>130.47479999999999</v>
      </c>
      <c r="J134" s="16">
        <f t="shared" si="28"/>
        <v>34.746750000000006</v>
      </c>
      <c r="K134" s="16">
        <f t="shared" si="29"/>
        <v>4.5708749999999867</v>
      </c>
      <c r="L134" s="16">
        <f t="shared" si="30"/>
        <v>39.317624999999992</v>
      </c>
    </row>
    <row r="135" spans="1:12" x14ac:dyDescent="0.35">
      <c r="A135" s="2" t="s">
        <v>10</v>
      </c>
      <c r="B135">
        <v>119969</v>
      </c>
      <c r="C135">
        <v>315275</v>
      </c>
      <c r="D135">
        <v>343891</v>
      </c>
      <c r="F135" s="3">
        <f t="shared" si="25"/>
        <v>26.993024999999999</v>
      </c>
      <c r="G135" s="3">
        <f t="shared" si="26"/>
        <v>70.936875000000001</v>
      </c>
      <c r="H135" s="3">
        <f t="shared" si="27"/>
        <v>77.375474999999994</v>
      </c>
      <c r="J135" s="16">
        <f t="shared" si="28"/>
        <v>43.943849999999998</v>
      </c>
      <c r="K135" s="16">
        <f t="shared" si="29"/>
        <v>6.4385999999999939</v>
      </c>
      <c r="L135" s="16">
        <f t="shared" si="30"/>
        <v>50.382449999999992</v>
      </c>
    </row>
    <row r="136" spans="1:12" x14ac:dyDescent="0.35">
      <c r="A136" s="2" t="s">
        <v>11</v>
      </c>
      <c r="B136">
        <v>178166</v>
      </c>
      <c r="C136">
        <v>319099</v>
      </c>
      <c r="D136">
        <v>338980</v>
      </c>
      <c r="F136" s="3">
        <f t="shared" si="25"/>
        <v>40.087350000000001</v>
      </c>
      <c r="G136" s="3">
        <f t="shared" si="26"/>
        <v>71.797274999999999</v>
      </c>
      <c r="H136" s="3">
        <f t="shared" si="27"/>
        <v>76.270499999999998</v>
      </c>
      <c r="J136" s="16">
        <f t="shared" si="28"/>
        <v>31.709924999999998</v>
      </c>
      <c r="K136" s="16">
        <f t="shared" si="29"/>
        <v>4.4732249999999993</v>
      </c>
      <c r="L136" s="16">
        <f t="shared" si="30"/>
        <v>36.183149999999998</v>
      </c>
    </row>
    <row r="137" spans="1:12" x14ac:dyDescent="0.35">
      <c r="A137" s="2" t="s">
        <v>12</v>
      </c>
      <c r="B137">
        <v>543415</v>
      </c>
      <c r="C137">
        <v>542425</v>
      </c>
      <c r="D137">
        <v>611326</v>
      </c>
      <c r="F137" s="3">
        <f t="shared" si="25"/>
        <v>122.26837500000001</v>
      </c>
      <c r="G137" s="3">
        <f t="shared" si="26"/>
        <v>122.045625</v>
      </c>
      <c r="H137" s="3">
        <f t="shared" si="27"/>
        <v>137.54835</v>
      </c>
      <c r="J137" s="16">
        <f t="shared" si="28"/>
        <v>-0.22275000000000489</v>
      </c>
      <c r="K137" s="16">
        <f t="shared" si="29"/>
        <v>15.502724999999998</v>
      </c>
      <c r="L137" s="16">
        <f t="shared" si="30"/>
        <v>15.279974999999993</v>
      </c>
    </row>
    <row r="138" spans="1:12" x14ac:dyDescent="0.35">
      <c r="A138" s="2" t="s">
        <v>13</v>
      </c>
      <c r="B138">
        <v>1575910</v>
      </c>
      <c r="C138">
        <v>1687360</v>
      </c>
      <c r="D138">
        <v>1670021</v>
      </c>
      <c r="F138" s="3">
        <f t="shared" si="25"/>
        <v>354.57974999999999</v>
      </c>
      <c r="G138" s="3">
        <f t="shared" si="26"/>
        <v>379.65600000000001</v>
      </c>
      <c r="H138" s="3">
        <f t="shared" si="27"/>
        <v>375.75472500000001</v>
      </c>
      <c r="J138" s="16">
        <f t="shared" si="28"/>
        <v>25.076250000000016</v>
      </c>
      <c r="K138" s="16">
        <f t="shared" si="29"/>
        <v>-3.9012749999999983</v>
      </c>
      <c r="L138" s="16">
        <f t="shared" si="30"/>
        <v>21.174975000000018</v>
      </c>
    </row>
    <row r="139" spans="1:12" x14ac:dyDescent="0.35">
      <c r="A139" s="2" t="s">
        <v>14</v>
      </c>
      <c r="B139">
        <v>708614</v>
      </c>
      <c r="C139">
        <v>685521</v>
      </c>
      <c r="D139">
        <v>654258</v>
      </c>
      <c r="F139" s="3">
        <f t="shared" si="25"/>
        <v>159.43815000000001</v>
      </c>
      <c r="G139" s="3">
        <f t="shared" si="26"/>
        <v>154.24222499999999</v>
      </c>
      <c r="H139" s="3">
        <f t="shared" si="27"/>
        <v>147.20804999999999</v>
      </c>
      <c r="J139" s="16">
        <f t="shared" si="28"/>
        <v>-5.1959250000000168</v>
      </c>
      <c r="K139" s="16">
        <f t="shared" si="29"/>
        <v>-7.0341750000000047</v>
      </c>
      <c r="L139" s="16">
        <f t="shared" si="30"/>
        <v>-12.230100000000022</v>
      </c>
    </row>
    <row r="140" spans="1:12" x14ac:dyDescent="0.35">
      <c r="A140" s="2" t="s">
        <v>15</v>
      </c>
      <c r="B140">
        <v>1295246</v>
      </c>
      <c r="C140">
        <v>1318811</v>
      </c>
      <c r="D140">
        <v>1316286</v>
      </c>
      <c r="F140" s="3">
        <f t="shared" si="25"/>
        <v>291.43034999999998</v>
      </c>
      <c r="G140" s="3">
        <f t="shared" si="26"/>
        <v>296.73247500000002</v>
      </c>
      <c r="H140" s="3">
        <f t="shared" si="27"/>
        <v>296.16435000000001</v>
      </c>
      <c r="J140" s="16">
        <f t="shared" si="28"/>
        <v>5.3021250000000464</v>
      </c>
      <c r="K140" s="16">
        <f t="shared" si="29"/>
        <v>-0.56812500000000909</v>
      </c>
      <c r="L140" s="16">
        <f t="shared" si="30"/>
        <v>4.7340000000000373</v>
      </c>
    </row>
    <row r="141" spans="1:12" x14ac:dyDescent="0.35">
      <c r="A141" s="2" t="s">
        <v>16</v>
      </c>
      <c r="B141">
        <v>1566368</v>
      </c>
      <c r="C141">
        <v>1756064</v>
      </c>
      <c r="D141">
        <v>1451233</v>
      </c>
      <c r="F141" s="3">
        <f t="shared" si="25"/>
        <v>352.43279999999999</v>
      </c>
      <c r="G141" s="3">
        <f t="shared" si="26"/>
        <v>395.11439999999999</v>
      </c>
      <c r="H141" s="3">
        <f t="shared" si="27"/>
        <v>326.52742499999999</v>
      </c>
      <c r="J141" s="16">
        <f t="shared" si="28"/>
        <v>42.681600000000003</v>
      </c>
      <c r="K141" s="16">
        <f t="shared" si="29"/>
        <v>-68.586974999999995</v>
      </c>
      <c r="L141" s="16">
        <f t="shared" si="30"/>
        <v>-25.905374999999992</v>
      </c>
    </row>
    <row r="142" spans="1:12" x14ac:dyDescent="0.35">
      <c r="A142" s="2" t="s">
        <v>17</v>
      </c>
      <c r="B142">
        <v>1764802</v>
      </c>
      <c r="C142">
        <v>1767708</v>
      </c>
      <c r="D142">
        <v>1784082</v>
      </c>
      <c r="F142" s="3">
        <f t="shared" si="25"/>
        <v>397.08044999999998</v>
      </c>
      <c r="G142" s="3">
        <f t="shared" si="26"/>
        <v>397.73430000000002</v>
      </c>
      <c r="H142" s="3">
        <f t="shared" si="27"/>
        <v>401.41845000000001</v>
      </c>
      <c r="J142" s="16">
        <f t="shared" si="28"/>
        <v>0.65385000000003402</v>
      </c>
      <c r="K142" s="16">
        <f t="shared" si="29"/>
        <v>3.6841499999999883</v>
      </c>
      <c r="L142" s="16">
        <f t="shared" si="30"/>
        <v>4.3380000000000223</v>
      </c>
    </row>
    <row r="143" spans="1:12" x14ac:dyDescent="0.35">
      <c r="A143" s="2" t="s">
        <v>18</v>
      </c>
      <c r="B143">
        <v>1412033</v>
      </c>
      <c r="C143">
        <v>1482717</v>
      </c>
      <c r="D143">
        <v>1534474</v>
      </c>
      <c r="F143" s="3">
        <f t="shared" si="25"/>
        <v>317.707425</v>
      </c>
      <c r="G143" s="3">
        <f t="shared" si="26"/>
        <v>333.61132500000002</v>
      </c>
      <c r="H143" s="3">
        <f t="shared" si="27"/>
        <v>345.25664999999998</v>
      </c>
      <c r="J143" s="16">
        <f t="shared" si="28"/>
        <v>15.903900000000021</v>
      </c>
      <c r="K143" s="16">
        <f t="shared" si="29"/>
        <v>11.645324999999957</v>
      </c>
      <c r="L143" s="16">
        <f t="shared" si="30"/>
        <v>27.549224999999979</v>
      </c>
    </row>
    <row r="144" spans="1:12" x14ac:dyDescent="0.35">
      <c r="A144" s="2" t="s">
        <v>19</v>
      </c>
      <c r="B144">
        <v>333358</v>
      </c>
      <c r="C144">
        <v>482809</v>
      </c>
      <c r="D144">
        <v>459637</v>
      </c>
      <c r="F144" s="3">
        <f t="shared" si="25"/>
        <v>75.005549999999999</v>
      </c>
      <c r="G144" s="3">
        <f t="shared" si="26"/>
        <v>108.632025</v>
      </c>
      <c r="H144" s="3">
        <f t="shared" si="27"/>
        <v>103.418325</v>
      </c>
      <c r="J144" s="16">
        <f t="shared" si="28"/>
        <v>33.626474999999999</v>
      </c>
      <c r="K144" s="16">
        <f t="shared" si="29"/>
        <v>-5.2137000000000029</v>
      </c>
      <c r="L144" s="16">
        <f t="shared" si="30"/>
        <v>28.412774999999996</v>
      </c>
    </row>
    <row r="145" spans="1:12" x14ac:dyDescent="0.35">
      <c r="A145" s="2" t="s">
        <v>20</v>
      </c>
      <c r="B145">
        <v>947371</v>
      </c>
      <c r="C145">
        <v>1030726</v>
      </c>
      <c r="D145">
        <v>1066552</v>
      </c>
      <c r="F145" s="3">
        <f t="shared" si="25"/>
        <v>213.15847500000001</v>
      </c>
      <c r="G145" s="3">
        <f t="shared" si="26"/>
        <v>231.91335000000001</v>
      </c>
      <c r="H145" s="3">
        <f t="shared" si="27"/>
        <v>239.9742</v>
      </c>
      <c r="J145" s="16">
        <f t="shared" si="28"/>
        <v>18.754874999999998</v>
      </c>
      <c r="K145" s="16">
        <f t="shared" si="29"/>
        <v>8.0608499999999879</v>
      </c>
      <c r="L145" s="16">
        <f t="shared" si="30"/>
        <v>26.815724999999986</v>
      </c>
    </row>
    <row r="146" spans="1:12" x14ac:dyDescent="0.35">
      <c r="A146" s="2" t="s">
        <v>21</v>
      </c>
      <c r="B146">
        <v>1540192</v>
      </c>
      <c r="C146">
        <v>1523339</v>
      </c>
      <c r="D146">
        <v>1643894</v>
      </c>
      <c r="F146" s="3">
        <f t="shared" si="25"/>
        <v>346.54320000000001</v>
      </c>
      <c r="G146" s="3">
        <f t="shared" si="26"/>
        <v>342.75127500000002</v>
      </c>
      <c r="H146" s="3">
        <f t="shared" si="27"/>
        <v>369.87615</v>
      </c>
      <c r="J146" s="16">
        <f t="shared" si="28"/>
        <v>-3.791924999999992</v>
      </c>
      <c r="K146" s="16">
        <f t="shared" si="29"/>
        <v>27.124874999999975</v>
      </c>
      <c r="L146" s="16">
        <f t="shared" si="30"/>
        <v>23.332949999999983</v>
      </c>
    </row>
    <row r="147" spans="1:12" x14ac:dyDescent="0.35">
      <c r="A147" s="2" t="s">
        <v>22</v>
      </c>
      <c r="B147">
        <v>569574</v>
      </c>
      <c r="C147">
        <v>408297</v>
      </c>
      <c r="D147">
        <v>407819</v>
      </c>
      <c r="F147" s="3">
        <f t="shared" si="25"/>
        <v>128.15414999999999</v>
      </c>
      <c r="G147" s="3">
        <f t="shared" si="26"/>
        <v>91.866825000000006</v>
      </c>
      <c r="H147" s="3">
        <f t="shared" si="27"/>
        <v>91.759275000000002</v>
      </c>
      <c r="J147" s="16">
        <f t="shared" si="28"/>
        <v>-36.287324999999981</v>
      </c>
      <c r="K147" s="16">
        <f t="shared" si="29"/>
        <v>-0.10755000000000337</v>
      </c>
      <c r="L147" s="16">
        <f t="shared" si="30"/>
        <v>-36.394874999999985</v>
      </c>
    </row>
    <row r="148" spans="1:12" x14ac:dyDescent="0.35">
      <c r="A148" s="2" t="s">
        <v>23</v>
      </c>
      <c r="B148">
        <v>1037625</v>
      </c>
      <c r="C148">
        <v>870000</v>
      </c>
      <c r="D148">
        <v>861581</v>
      </c>
      <c r="F148" s="3">
        <f t="shared" si="25"/>
        <v>233.46562499999999</v>
      </c>
      <c r="G148" s="3">
        <f t="shared" si="26"/>
        <v>195.75</v>
      </c>
      <c r="H148" s="3">
        <f t="shared" si="27"/>
        <v>193.85572500000001</v>
      </c>
      <c r="J148" s="16">
        <f t="shared" si="28"/>
        <v>-37.715624999999989</v>
      </c>
      <c r="K148" s="16">
        <f t="shared" si="29"/>
        <v>-1.8942749999999933</v>
      </c>
      <c r="L148" s="16">
        <f t="shared" si="30"/>
        <v>-39.609899999999982</v>
      </c>
    </row>
    <row r="149" spans="1:12" x14ac:dyDescent="0.35">
      <c r="A149" s="2" t="s">
        <v>24</v>
      </c>
      <c r="B149">
        <v>5641998</v>
      </c>
      <c r="C149">
        <v>5908037</v>
      </c>
      <c r="D149">
        <v>6058407</v>
      </c>
      <c r="F149" s="3">
        <f t="shared" si="25"/>
        <v>1269.44955</v>
      </c>
      <c r="G149" s="3">
        <f t="shared" si="26"/>
        <v>1329.308325</v>
      </c>
      <c r="H149" s="3">
        <f t="shared" si="27"/>
        <v>1363.1415750000001</v>
      </c>
      <c r="J149" s="16">
        <f t="shared" si="28"/>
        <v>59.858774999999923</v>
      </c>
      <c r="K149" s="16">
        <f t="shared" si="29"/>
        <v>33.833250000000135</v>
      </c>
      <c r="L149" s="16">
        <f t="shared" si="30"/>
        <v>93.692025000000058</v>
      </c>
    </row>
    <row r="150" spans="1:12" x14ac:dyDescent="0.35">
      <c r="A150" s="2" t="s">
        <v>25</v>
      </c>
      <c r="B150">
        <v>2255964</v>
      </c>
      <c r="C150">
        <v>2491395</v>
      </c>
      <c r="D150">
        <v>2474348</v>
      </c>
      <c r="F150" s="3">
        <f t="shared" si="25"/>
        <v>507.59190000000001</v>
      </c>
      <c r="G150" s="3">
        <f t="shared" si="26"/>
        <v>560.56387500000005</v>
      </c>
      <c r="H150" s="3">
        <f t="shared" si="27"/>
        <v>556.72829999999999</v>
      </c>
      <c r="J150" s="16">
        <f t="shared" si="28"/>
        <v>52.971975000000043</v>
      </c>
      <c r="K150" s="16">
        <f t="shared" si="29"/>
        <v>-3.8355750000000626</v>
      </c>
      <c r="L150" s="16">
        <f t="shared" si="30"/>
        <v>49.136399999999981</v>
      </c>
    </row>
    <row r="151" spans="1:12" x14ac:dyDescent="0.35">
      <c r="A151" s="2" t="s">
        <v>26</v>
      </c>
      <c r="B151">
        <v>114538</v>
      </c>
      <c r="C151">
        <v>113701</v>
      </c>
      <c r="D151">
        <v>78990</v>
      </c>
      <c r="F151" s="3">
        <f t="shared" si="25"/>
        <v>25.771049999999999</v>
      </c>
      <c r="G151" s="3">
        <f t="shared" si="26"/>
        <v>25.582725</v>
      </c>
      <c r="H151" s="3">
        <f t="shared" si="27"/>
        <v>17.772749999999998</v>
      </c>
      <c r="J151" s="16">
        <f t="shared" si="28"/>
        <v>-0.18832499999999897</v>
      </c>
      <c r="K151" s="16">
        <f t="shared" si="29"/>
        <v>-7.8099750000000014</v>
      </c>
      <c r="L151" s="16">
        <f t="shared" si="30"/>
        <v>-7.9983000000000004</v>
      </c>
    </row>
    <row r="152" spans="1:12" x14ac:dyDescent="0.35">
      <c r="A152" s="2" t="s">
        <v>27</v>
      </c>
      <c r="B152">
        <v>458696</v>
      </c>
      <c r="C152">
        <v>1152386</v>
      </c>
      <c r="D152">
        <v>1100306</v>
      </c>
      <c r="F152" s="3">
        <f t="shared" si="25"/>
        <v>103.20659999999999</v>
      </c>
      <c r="G152" s="3">
        <f t="shared" si="26"/>
        <v>259.28685000000002</v>
      </c>
      <c r="H152" s="3">
        <f t="shared" si="27"/>
        <v>247.56885</v>
      </c>
      <c r="J152" s="16">
        <f t="shared" si="28"/>
        <v>156.08025000000004</v>
      </c>
      <c r="K152" s="16">
        <f t="shared" si="29"/>
        <v>-11.718000000000018</v>
      </c>
      <c r="L152" s="16">
        <f t="shared" si="30"/>
        <v>144.36225000000002</v>
      </c>
    </row>
    <row r="153" spans="1:12" x14ac:dyDescent="0.35">
      <c r="A153" s="2" t="s">
        <v>28</v>
      </c>
      <c r="B153">
        <v>815252</v>
      </c>
      <c r="C153">
        <v>874661</v>
      </c>
      <c r="D153">
        <v>743087</v>
      </c>
      <c r="F153" s="3">
        <f t="shared" si="25"/>
        <v>183.43170000000001</v>
      </c>
      <c r="G153" s="3">
        <f t="shared" si="26"/>
        <v>196.79872499999999</v>
      </c>
      <c r="H153" s="3">
        <f t="shared" si="27"/>
        <v>167.19457499999999</v>
      </c>
      <c r="J153" s="16">
        <f t="shared" si="28"/>
        <v>13.367024999999984</v>
      </c>
      <c r="K153" s="16">
        <f t="shared" si="29"/>
        <v>-29.604150000000004</v>
      </c>
      <c r="L153" s="16">
        <f t="shared" si="30"/>
        <v>-16.23712500000002</v>
      </c>
    </row>
    <row r="154" spans="1:12" x14ac:dyDescent="0.35">
      <c r="A154" s="2" t="s">
        <v>29</v>
      </c>
      <c r="B154">
        <v>580065</v>
      </c>
      <c r="C154">
        <v>494514</v>
      </c>
      <c r="D154">
        <v>455593</v>
      </c>
      <c r="F154" s="3">
        <f t="shared" si="25"/>
        <v>130.514625</v>
      </c>
      <c r="G154" s="3">
        <f t="shared" si="26"/>
        <v>111.26564999999999</v>
      </c>
      <c r="H154" s="3">
        <f t="shared" si="27"/>
        <v>102.508425</v>
      </c>
      <c r="J154" s="16">
        <f t="shared" si="28"/>
        <v>-19.248975000000002</v>
      </c>
      <c r="K154" s="16">
        <f t="shared" si="29"/>
        <v>-8.7572249999999912</v>
      </c>
      <c r="L154" s="16">
        <f t="shared" si="30"/>
        <v>-28.006199999999993</v>
      </c>
    </row>
    <row r="155" spans="1:12" x14ac:dyDescent="0.35">
      <c r="A155" s="2" t="s">
        <v>30</v>
      </c>
      <c r="B155">
        <v>244249</v>
      </c>
      <c r="C155">
        <v>365555</v>
      </c>
      <c r="D155">
        <v>307406</v>
      </c>
      <c r="F155" s="3">
        <f t="shared" si="25"/>
        <v>54.956024999999997</v>
      </c>
      <c r="G155" s="3">
        <f t="shared" si="26"/>
        <v>82.249875000000003</v>
      </c>
      <c r="H155" s="3">
        <f t="shared" si="27"/>
        <v>69.166349999999994</v>
      </c>
      <c r="J155" s="16">
        <f t="shared" si="28"/>
        <v>27.293850000000006</v>
      </c>
      <c r="K155" s="16">
        <f t="shared" si="29"/>
        <v>-13.083525000000009</v>
      </c>
      <c r="L155" s="16">
        <f t="shared" si="30"/>
        <v>14.210324999999997</v>
      </c>
    </row>
    <row r="156" spans="1:12" x14ac:dyDescent="0.35">
      <c r="A156" s="2" t="s">
        <v>31</v>
      </c>
      <c r="B156">
        <v>332649</v>
      </c>
      <c r="C156">
        <v>334258</v>
      </c>
      <c r="D156">
        <v>347440</v>
      </c>
      <c r="F156" s="3">
        <f t="shared" si="25"/>
        <v>74.846024999999997</v>
      </c>
      <c r="G156" s="3">
        <f t="shared" si="26"/>
        <v>75.20805</v>
      </c>
      <c r="H156" s="3">
        <f t="shared" si="27"/>
        <v>78.174000000000007</v>
      </c>
      <c r="J156" s="16">
        <f t="shared" si="28"/>
        <v>0.36202500000000271</v>
      </c>
      <c r="K156" s="16">
        <f t="shared" si="29"/>
        <v>2.9659500000000065</v>
      </c>
      <c r="L156" s="16">
        <f t="shared" si="30"/>
        <v>3.3279750000000092</v>
      </c>
    </row>
    <row r="157" spans="1:12" x14ac:dyDescent="0.35">
      <c r="A157" s="2" t="s">
        <v>32</v>
      </c>
      <c r="B157">
        <v>1557355</v>
      </c>
      <c r="C157">
        <v>1670598</v>
      </c>
      <c r="D157">
        <v>1568163</v>
      </c>
      <c r="F157" s="3">
        <f t="shared" si="25"/>
        <v>350.404875</v>
      </c>
      <c r="G157" s="3">
        <f t="shared" si="26"/>
        <v>375.88454999999999</v>
      </c>
      <c r="H157" s="3">
        <f t="shared" si="27"/>
        <v>352.83667500000001</v>
      </c>
      <c r="J157" s="16">
        <f t="shared" si="28"/>
        <v>25.479674999999986</v>
      </c>
      <c r="K157" s="16">
        <f t="shared" si="29"/>
        <v>-23.047874999999976</v>
      </c>
      <c r="L157" s="16">
        <f t="shared" si="30"/>
        <v>2.4318000000000097</v>
      </c>
    </row>
    <row r="158" spans="1:12" x14ac:dyDescent="0.35">
      <c r="A158" s="2" t="s">
        <v>33</v>
      </c>
      <c r="B158">
        <v>634611</v>
      </c>
      <c r="C158">
        <v>625074</v>
      </c>
      <c r="D158">
        <v>641630</v>
      </c>
      <c r="F158" s="3">
        <f t="shared" si="25"/>
        <v>142.787475</v>
      </c>
      <c r="G158" s="3">
        <f t="shared" si="26"/>
        <v>140.64165</v>
      </c>
      <c r="H158" s="3">
        <f t="shared" si="27"/>
        <v>144.36675</v>
      </c>
      <c r="J158" s="16">
        <f t="shared" si="28"/>
        <v>-2.1458250000000021</v>
      </c>
      <c r="K158" s="16">
        <f t="shared" si="29"/>
        <v>3.7250999999999976</v>
      </c>
      <c r="L158" s="16">
        <f t="shared" si="30"/>
        <v>1.5792749999999955</v>
      </c>
    </row>
    <row r="159" spans="1:12" x14ac:dyDescent="0.35">
      <c r="A159" s="2" t="s">
        <v>34</v>
      </c>
      <c r="B159">
        <v>27474</v>
      </c>
      <c r="C159">
        <v>27212</v>
      </c>
      <c r="D159">
        <v>31048</v>
      </c>
      <c r="F159" s="3">
        <f t="shared" si="25"/>
        <v>6.1816500000000003</v>
      </c>
      <c r="G159" s="3">
        <f t="shared" si="26"/>
        <v>6.1227</v>
      </c>
      <c r="H159" s="3">
        <f t="shared" si="27"/>
        <v>6.9858000000000002</v>
      </c>
      <c r="J159" s="16">
        <f t="shared" si="28"/>
        <v>-5.895000000000028E-2</v>
      </c>
      <c r="K159" s="16">
        <f t="shared" si="29"/>
        <v>0.8631000000000002</v>
      </c>
      <c r="L159" s="16">
        <f t="shared" si="30"/>
        <v>0.80414999999999992</v>
      </c>
    </row>
    <row r="160" spans="1:12" x14ac:dyDescent="0.35">
      <c r="A160" s="4" t="s">
        <v>57</v>
      </c>
      <c r="B160" s="10">
        <f>SUM(B126:B159)</f>
        <v>31241757</v>
      </c>
      <c r="C160" s="10">
        <f>SUM(C126:C159)</f>
        <v>33677797</v>
      </c>
      <c r="D160" s="10">
        <f>SUM(D126:D159)</f>
        <v>33210518</v>
      </c>
      <c r="E160" s="10"/>
      <c r="F160" s="10">
        <f>SUM(F126:F159)</f>
        <v>7029.3953250000022</v>
      </c>
      <c r="G160" s="10">
        <f>SUM(G126:G159)</f>
        <v>7577.5043249999999</v>
      </c>
      <c r="H160" s="10">
        <f>SUM(H126:H159)</f>
        <v>7472.3665500000016</v>
      </c>
      <c r="I160" s="11"/>
      <c r="J160" s="17">
        <f t="shared" si="28"/>
        <v>548.10899999999765</v>
      </c>
      <c r="K160" s="17">
        <f t="shared" si="29"/>
        <v>-105.13777499999833</v>
      </c>
      <c r="L160" s="17">
        <f t="shared" si="30"/>
        <v>442.97122499999932</v>
      </c>
    </row>
    <row r="162" spans="1:12" x14ac:dyDescent="0.35">
      <c r="A162" s="2"/>
      <c r="B162" s="2"/>
    </row>
    <row r="163" spans="1:12" x14ac:dyDescent="0.35">
      <c r="A163" s="2" t="s">
        <v>77</v>
      </c>
      <c r="B163" s="2" t="s">
        <v>52</v>
      </c>
      <c r="F163" s="2" t="s">
        <v>53</v>
      </c>
      <c r="J163" s="2" t="s">
        <v>72</v>
      </c>
    </row>
    <row r="164" spans="1:12" x14ac:dyDescent="0.35">
      <c r="A164" s="2" t="s">
        <v>0</v>
      </c>
      <c r="B164" s="2">
        <v>1999</v>
      </c>
      <c r="C164" s="4">
        <v>2014</v>
      </c>
      <c r="D164" s="4">
        <v>2018</v>
      </c>
      <c r="E164" s="4"/>
      <c r="F164" s="2">
        <v>1999</v>
      </c>
      <c r="G164" s="4">
        <v>2014</v>
      </c>
      <c r="H164" s="4">
        <v>2018</v>
      </c>
      <c r="J164" s="4" t="s">
        <v>64</v>
      </c>
      <c r="K164" s="4" t="s">
        <v>65</v>
      </c>
      <c r="L164" s="4" t="s">
        <v>66</v>
      </c>
    </row>
    <row r="165" spans="1:12" x14ac:dyDescent="0.35">
      <c r="A165" s="2" t="s">
        <v>1</v>
      </c>
      <c r="B165">
        <f>B205+C205</f>
        <v>0</v>
      </c>
      <c r="C165">
        <f>B243+C243</f>
        <v>0</v>
      </c>
      <c r="D165">
        <f>B281+C281</f>
        <v>0</v>
      </c>
      <c r="F165" s="3">
        <f>(B165*225)/1000000</f>
        <v>0</v>
      </c>
      <c r="G165" s="3">
        <f>(C165*225)/1000000</f>
        <v>0</v>
      </c>
      <c r="H165" s="3">
        <f>(D165*225)/1000000</f>
        <v>0</v>
      </c>
      <c r="J165" s="16">
        <f t="shared" ref="J165" si="31">(G165-F165)</f>
        <v>0</v>
      </c>
      <c r="K165" s="16">
        <f t="shared" ref="K165" si="32">(H165-G165)</f>
        <v>0</v>
      </c>
      <c r="L165" s="16">
        <f t="shared" ref="L165" si="33">(H165-F165)</f>
        <v>0</v>
      </c>
    </row>
    <row r="166" spans="1:12" x14ac:dyDescent="0.35">
      <c r="A166" s="2" t="s">
        <v>2</v>
      </c>
      <c r="B166">
        <f t="shared" ref="B166:B198" si="34">B206+C206</f>
        <v>0</v>
      </c>
      <c r="C166">
        <f t="shared" ref="C166:C198" si="35">B244+C244</f>
        <v>0</v>
      </c>
      <c r="D166">
        <f t="shared" ref="D166:D198" si="36">B282+C282</f>
        <v>0</v>
      </c>
      <c r="F166" s="3">
        <f t="shared" ref="F166:F198" si="37">(B166*225)/1000000</f>
        <v>0</v>
      </c>
      <c r="G166" s="3">
        <f t="shared" ref="G166:G198" si="38">(C166*225)/1000000</f>
        <v>0</v>
      </c>
      <c r="H166" s="3">
        <f t="shared" ref="H166:H198" si="39">(D166*225)/1000000</f>
        <v>0</v>
      </c>
      <c r="J166" s="16">
        <f t="shared" ref="J166:J199" si="40">(G166-F166)</f>
        <v>0</v>
      </c>
      <c r="K166" s="16">
        <f t="shared" ref="K166:K199" si="41">(H166-G166)</f>
        <v>0</v>
      </c>
      <c r="L166" s="16">
        <f t="shared" ref="L166:L199" si="42">(H166-F166)</f>
        <v>0</v>
      </c>
    </row>
    <row r="167" spans="1:12" x14ac:dyDescent="0.35">
      <c r="A167" s="2" t="s">
        <v>3</v>
      </c>
      <c r="B167">
        <f t="shared" si="34"/>
        <v>0</v>
      </c>
      <c r="C167">
        <f t="shared" si="35"/>
        <v>0</v>
      </c>
      <c r="D167">
        <f t="shared" si="36"/>
        <v>0</v>
      </c>
      <c r="F167" s="3">
        <f t="shared" si="37"/>
        <v>0</v>
      </c>
      <c r="G167" s="3">
        <f t="shared" si="38"/>
        <v>0</v>
      </c>
      <c r="H167" s="3">
        <f t="shared" si="39"/>
        <v>0</v>
      </c>
      <c r="J167" s="16">
        <f t="shared" si="40"/>
        <v>0</v>
      </c>
      <c r="K167" s="16">
        <f t="shared" si="41"/>
        <v>0</v>
      </c>
      <c r="L167" s="16">
        <f t="shared" si="42"/>
        <v>0</v>
      </c>
    </row>
    <row r="168" spans="1:12" x14ac:dyDescent="0.35">
      <c r="A168" s="2" t="s">
        <v>4</v>
      </c>
      <c r="B168">
        <f t="shared" si="34"/>
        <v>0</v>
      </c>
      <c r="C168">
        <f t="shared" si="35"/>
        <v>0</v>
      </c>
      <c r="D168">
        <f t="shared" si="36"/>
        <v>0</v>
      </c>
      <c r="F168" s="3">
        <f t="shared" si="37"/>
        <v>0</v>
      </c>
      <c r="G168" s="3">
        <f t="shared" si="38"/>
        <v>0</v>
      </c>
      <c r="H168" s="3">
        <f t="shared" si="39"/>
        <v>0</v>
      </c>
      <c r="J168" s="16">
        <f t="shared" si="40"/>
        <v>0</v>
      </c>
      <c r="K168" s="16">
        <f t="shared" si="41"/>
        <v>0</v>
      </c>
      <c r="L168" s="16">
        <f t="shared" si="42"/>
        <v>0</v>
      </c>
    </row>
    <row r="169" spans="1:12" x14ac:dyDescent="0.35">
      <c r="A169" s="2" t="s">
        <v>5</v>
      </c>
      <c r="B169">
        <f t="shared" si="34"/>
        <v>0</v>
      </c>
      <c r="C169">
        <f t="shared" si="35"/>
        <v>0</v>
      </c>
      <c r="D169">
        <f t="shared" si="36"/>
        <v>0</v>
      </c>
      <c r="F169" s="3">
        <f t="shared" si="37"/>
        <v>0</v>
      </c>
      <c r="G169" s="3">
        <f t="shared" si="38"/>
        <v>0</v>
      </c>
      <c r="H169" s="3">
        <f t="shared" si="39"/>
        <v>0</v>
      </c>
      <c r="J169" s="16">
        <f t="shared" si="40"/>
        <v>0</v>
      </c>
      <c r="K169" s="16">
        <f t="shared" si="41"/>
        <v>0</v>
      </c>
      <c r="L169" s="16">
        <f t="shared" si="42"/>
        <v>0</v>
      </c>
    </row>
    <row r="170" spans="1:12" x14ac:dyDescent="0.35">
      <c r="A170" s="2" t="s">
        <v>6</v>
      </c>
      <c r="B170">
        <f t="shared" si="34"/>
        <v>0</v>
      </c>
      <c r="C170">
        <f t="shared" si="35"/>
        <v>0</v>
      </c>
      <c r="D170">
        <f t="shared" si="36"/>
        <v>0</v>
      </c>
      <c r="F170" s="3">
        <f t="shared" si="37"/>
        <v>0</v>
      </c>
      <c r="G170" s="3">
        <f t="shared" si="38"/>
        <v>0</v>
      </c>
      <c r="H170" s="3">
        <f t="shared" si="39"/>
        <v>0</v>
      </c>
      <c r="J170" s="16">
        <f t="shared" si="40"/>
        <v>0</v>
      </c>
      <c r="K170" s="16">
        <f t="shared" si="41"/>
        <v>0</v>
      </c>
      <c r="L170" s="16">
        <f t="shared" si="42"/>
        <v>0</v>
      </c>
    </row>
    <row r="171" spans="1:12" x14ac:dyDescent="0.35">
      <c r="A171" s="2" t="s">
        <v>7</v>
      </c>
      <c r="B171">
        <f t="shared" si="34"/>
        <v>0</v>
      </c>
      <c r="C171">
        <f t="shared" si="35"/>
        <v>0</v>
      </c>
      <c r="D171">
        <f t="shared" si="36"/>
        <v>0</v>
      </c>
      <c r="F171" s="3">
        <f t="shared" si="37"/>
        <v>0</v>
      </c>
      <c r="G171" s="3">
        <f t="shared" si="38"/>
        <v>0</v>
      </c>
      <c r="H171" s="3">
        <f t="shared" si="39"/>
        <v>0</v>
      </c>
      <c r="J171" s="16">
        <f t="shared" si="40"/>
        <v>0</v>
      </c>
      <c r="K171" s="16">
        <f t="shared" si="41"/>
        <v>0</v>
      </c>
      <c r="L171" s="16">
        <f t="shared" si="42"/>
        <v>0</v>
      </c>
    </row>
    <row r="172" spans="1:12" x14ac:dyDescent="0.35">
      <c r="A172" s="2" t="s">
        <v>8</v>
      </c>
      <c r="B172">
        <f t="shared" si="34"/>
        <v>0</v>
      </c>
      <c r="C172">
        <f t="shared" si="35"/>
        <v>0</v>
      </c>
      <c r="D172">
        <f t="shared" si="36"/>
        <v>0</v>
      </c>
      <c r="F172" s="3">
        <f t="shared" si="37"/>
        <v>0</v>
      </c>
      <c r="G172" s="3">
        <f t="shared" si="38"/>
        <v>0</v>
      </c>
      <c r="H172" s="3">
        <f t="shared" si="39"/>
        <v>0</v>
      </c>
      <c r="J172" s="16">
        <f t="shared" si="40"/>
        <v>0</v>
      </c>
      <c r="K172" s="16">
        <f t="shared" si="41"/>
        <v>0</v>
      </c>
      <c r="L172" s="16">
        <f t="shared" si="42"/>
        <v>0</v>
      </c>
    </row>
    <row r="173" spans="1:12" x14ac:dyDescent="0.35">
      <c r="A173" s="2" t="s">
        <v>9</v>
      </c>
      <c r="B173">
        <f t="shared" si="34"/>
        <v>0</v>
      </c>
      <c r="C173">
        <f t="shared" si="35"/>
        <v>0</v>
      </c>
      <c r="D173">
        <f t="shared" si="36"/>
        <v>0</v>
      </c>
      <c r="F173" s="3">
        <f t="shared" si="37"/>
        <v>0</v>
      </c>
      <c r="G173" s="3">
        <f t="shared" si="38"/>
        <v>0</v>
      </c>
      <c r="H173" s="3">
        <f t="shared" si="39"/>
        <v>0</v>
      </c>
      <c r="J173" s="16">
        <f t="shared" si="40"/>
        <v>0</v>
      </c>
      <c r="K173" s="16">
        <f t="shared" si="41"/>
        <v>0</v>
      </c>
      <c r="L173" s="16">
        <f t="shared" si="42"/>
        <v>0</v>
      </c>
    </row>
    <row r="174" spans="1:12" x14ac:dyDescent="0.35">
      <c r="A174" s="2" t="s">
        <v>10</v>
      </c>
      <c r="B174">
        <f t="shared" si="34"/>
        <v>0</v>
      </c>
      <c r="C174">
        <f t="shared" si="35"/>
        <v>0</v>
      </c>
      <c r="D174">
        <f t="shared" si="36"/>
        <v>0</v>
      </c>
      <c r="F174" s="3">
        <f t="shared" si="37"/>
        <v>0</v>
      </c>
      <c r="G174" s="3">
        <f t="shared" si="38"/>
        <v>0</v>
      </c>
      <c r="H174" s="3">
        <f t="shared" si="39"/>
        <v>0</v>
      </c>
      <c r="J174" s="16">
        <f t="shared" si="40"/>
        <v>0</v>
      </c>
      <c r="K174" s="16">
        <f t="shared" si="41"/>
        <v>0</v>
      </c>
      <c r="L174" s="16">
        <f t="shared" si="42"/>
        <v>0</v>
      </c>
    </row>
    <row r="175" spans="1:12" x14ac:dyDescent="0.35">
      <c r="A175" s="2" t="s">
        <v>11</v>
      </c>
      <c r="B175">
        <f t="shared" si="34"/>
        <v>0</v>
      </c>
      <c r="C175">
        <f t="shared" si="35"/>
        <v>0</v>
      </c>
      <c r="D175">
        <f t="shared" si="36"/>
        <v>0</v>
      </c>
      <c r="F175" s="3">
        <f t="shared" si="37"/>
        <v>0</v>
      </c>
      <c r="G175" s="3">
        <f t="shared" si="38"/>
        <v>0</v>
      </c>
      <c r="H175" s="3">
        <f t="shared" si="39"/>
        <v>0</v>
      </c>
      <c r="J175" s="16">
        <f t="shared" si="40"/>
        <v>0</v>
      </c>
      <c r="K175" s="16">
        <f t="shared" si="41"/>
        <v>0</v>
      </c>
      <c r="L175" s="16">
        <f t="shared" si="42"/>
        <v>0</v>
      </c>
    </row>
    <row r="176" spans="1:12" x14ac:dyDescent="0.35">
      <c r="A176" s="2" t="s">
        <v>12</v>
      </c>
      <c r="B176">
        <f t="shared" si="34"/>
        <v>0</v>
      </c>
      <c r="C176">
        <f t="shared" si="35"/>
        <v>0</v>
      </c>
      <c r="D176">
        <f t="shared" si="36"/>
        <v>0</v>
      </c>
      <c r="F176" s="3">
        <f t="shared" si="37"/>
        <v>0</v>
      </c>
      <c r="G176" s="3">
        <f t="shared" si="38"/>
        <v>0</v>
      </c>
      <c r="H176" s="3">
        <f t="shared" si="39"/>
        <v>0</v>
      </c>
      <c r="J176" s="16">
        <f t="shared" si="40"/>
        <v>0</v>
      </c>
      <c r="K176" s="16">
        <f t="shared" si="41"/>
        <v>0</v>
      </c>
      <c r="L176" s="16">
        <f t="shared" si="42"/>
        <v>0</v>
      </c>
    </row>
    <row r="177" spans="1:12" x14ac:dyDescent="0.35">
      <c r="A177" s="2" t="s">
        <v>13</v>
      </c>
      <c r="B177">
        <f t="shared" si="34"/>
        <v>0</v>
      </c>
      <c r="C177">
        <f t="shared" si="35"/>
        <v>0</v>
      </c>
      <c r="D177">
        <f t="shared" si="36"/>
        <v>0</v>
      </c>
      <c r="F177" s="3">
        <f t="shared" si="37"/>
        <v>0</v>
      </c>
      <c r="G177" s="3">
        <f t="shared" si="38"/>
        <v>0</v>
      </c>
      <c r="H177" s="3">
        <f t="shared" si="39"/>
        <v>0</v>
      </c>
      <c r="J177" s="16">
        <f t="shared" si="40"/>
        <v>0</v>
      </c>
      <c r="K177" s="16">
        <f t="shared" si="41"/>
        <v>0</v>
      </c>
      <c r="L177" s="16">
        <f t="shared" si="42"/>
        <v>0</v>
      </c>
    </row>
    <row r="178" spans="1:12" x14ac:dyDescent="0.35">
      <c r="A178" s="2" t="s">
        <v>14</v>
      </c>
      <c r="B178">
        <f t="shared" si="34"/>
        <v>0</v>
      </c>
      <c r="C178">
        <f t="shared" si="35"/>
        <v>0</v>
      </c>
      <c r="D178">
        <f t="shared" si="36"/>
        <v>0</v>
      </c>
      <c r="F178" s="3">
        <f t="shared" si="37"/>
        <v>0</v>
      </c>
      <c r="G178" s="3">
        <f t="shared" si="38"/>
        <v>0</v>
      </c>
      <c r="H178" s="3">
        <f t="shared" si="39"/>
        <v>0</v>
      </c>
      <c r="J178" s="16">
        <f t="shared" si="40"/>
        <v>0</v>
      </c>
      <c r="K178" s="16">
        <f t="shared" si="41"/>
        <v>0</v>
      </c>
      <c r="L178" s="16">
        <f t="shared" si="42"/>
        <v>0</v>
      </c>
    </row>
    <row r="179" spans="1:12" x14ac:dyDescent="0.35">
      <c r="A179" s="2" t="s">
        <v>15</v>
      </c>
      <c r="B179">
        <f t="shared" si="34"/>
        <v>0</v>
      </c>
      <c r="C179">
        <f t="shared" si="35"/>
        <v>0</v>
      </c>
      <c r="D179">
        <f t="shared" si="36"/>
        <v>0</v>
      </c>
      <c r="F179" s="3">
        <f t="shared" si="37"/>
        <v>0</v>
      </c>
      <c r="G179" s="3">
        <f t="shared" si="38"/>
        <v>0</v>
      </c>
      <c r="H179" s="3">
        <f t="shared" si="39"/>
        <v>0</v>
      </c>
      <c r="J179" s="16">
        <f t="shared" si="40"/>
        <v>0</v>
      </c>
      <c r="K179" s="16">
        <f t="shared" si="41"/>
        <v>0</v>
      </c>
      <c r="L179" s="16">
        <f t="shared" si="42"/>
        <v>0</v>
      </c>
    </row>
    <row r="180" spans="1:12" x14ac:dyDescent="0.35">
      <c r="A180" s="2" t="s">
        <v>16</v>
      </c>
      <c r="B180">
        <f t="shared" si="34"/>
        <v>0</v>
      </c>
      <c r="C180">
        <f t="shared" si="35"/>
        <v>0</v>
      </c>
      <c r="D180">
        <f t="shared" si="36"/>
        <v>0</v>
      </c>
      <c r="F180" s="3">
        <f t="shared" si="37"/>
        <v>0</v>
      </c>
      <c r="G180" s="3">
        <f t="shared" si="38"/>
        <v>0</v>
      </c>
      <c r="H180" s="3">
        <f t="shared" si="39"/>
        <v>0</v>
      </c>
      <c r="J180" s="16">
        <f t="shared" si="40"/>
        <v>0</v>
      </c>
      <c r="K180" s="16">
        <f t="shared" si="41"/>
        <v>0</v>
      </c>
      <c r="L180" s="16">
        <f t="shared" si="42"/>
        <v>0</v>
      </c>
    </row>
    <row r="181" spans="1:12" x14ac:dyDescent="0.35">
      <c r="A181" s="2" t="s">
        <v>17</v>
      </c>
      <c r="B181">
        <f t="shared" si="34"/>
        <v>0</v>
      </c>
      <c r="C181">
        <f t="shared" si="35"/>
        <v>0</v>
      </c>
      <c r="D181">
        <f t="shared" si="36"/>
        <v>0</v>
      </c>
      <c r="F181" s="3">
        <f t="shared" si="37"/>
        <v>0</v>
      </c>
      <c r="G181" s="3">
        <f t="shared" si="38"/>
        <v>0</v>
      </c>
      <c r="H181" s="3">
        <f t="shared" si="39"/>
        <v>0</v>
      </c>
      <c r="J181" s="16">
        <f t="shared" si="40"/>
        <v>0</v>
      </c>
      <c r="K181" s="16">
        <f t="shared" si="41"/>
        <v>0</v>
      </c>
      <c r="L181" s="16">
        <f t="shared" si="42"/>
        <v>0</v>
      </c>
    </row>
    <row r="182" spans="1:12" x14ac:dyDescent="0.35">
      <c r="A182" s="2" t="s">
        <v>18</v>
      </c>
      <c r="B182">
        <f t="shared" si="34"/>
        <v>0</v>
      </c>
      <c r="C182">
        <f t="shared" si="35"/>
        <v>0</v>
      </c>
      <c r="D182">
        <f t="shared" si="36"/>
        <v>0</v>
      </c>
      <c r="F182" s="3">
        <f t="shared" si="37"/>
        <v>0</v>
      </c>
      <c r="G182" s="3">
        <f t="shared" si="38"/>
        <v>0</v>
      </c>
      <c r="H182" s="3">
        <f t="shared" si="39"/>
        <v>0</v>
      </c>
      <c r="J182" s="16">
        <f t="shared" si="40"/>
        <v>0</v>
      </c>
      <c r="K182" s="16">
        <f t="shared" si="41"/>
        <v>0</v>
      </c>
      <c r="L182" s="16">
        <f t="shared" si="42"/>
        <v>0</v>
      </c>
    </row>
    <row r="183" spans="1:12" x14ac:dyDescent="0.35">
      <c r="A183" s="2" t="s">
        <v>19</v>
      </c>
      <c r="B183">
        <f t="shared" si="34"/>
        <v>0</v>
      </c>
      <c r="C183">
        <f t="shared" si="35"/>
        <v>0</v>
      </c>
      <c r="D183">
        <f t="shared" si="36"/>
        <v>0</v>
      </c>
      <c r="F183" s="3">
        <f t="shared" si="37"/>
        <v>0</v>
      </c>
      <c r="G183" s="3">
        <f t="shared" si="38"/>
        <v>0</v>
      </c>
      <c r="H183" s="3">
        <f t="shared" si="39"/>
        <v>0</v>
      </c>
      <c r="J183" s="16">
        <f t="shared" si="40"/>
        <v>0</v>
      </c>
      <c r="K183" s="16">
        <f t="shared" si="41"/>
        <v>0</v>
      </c>
      <c r="L183" s="16">
        <f t="shared" si="42"/>
        <v>0</v>
      </c>
    </row>
    <row r="184" spans="1:12" x14ac:dyDescent="0.35">
      <c r="A184" s="2" t="s">
        <v>20</v>
      </c>
      <c r="B184">
        <f t="shared" si="34"/>
        <v>0</v>
      </c>
      <c r="C184">
        <f t="shared" si="35"/>
        <v>0</v>
      </c>
      <c r="D184">
        <f t="shared" si="36"/>
        <v>0</v>
      </c>
      <c r="F184" s="3">
        <f t="shared" si="37"/>
        <v>0</v>
      </c>
      <c r="G184" s="3">
        <f t="shared" si="38"/>
        <v>0</v>
      </c>
      <c r="H184" s="3">
        <f t="shared" si="39"/>
        <v>0</v>
      </c>
      <c r="J184" s="16">
        <f t="shared" si="40"/>
        <v>0</v>
      </c>
      <c r="K184" s="16">
        <f t="shared" si="41"/>
        <v>0</v>
      </c>
      <c r="L184" s="16">
        <f t="shared" si="42"/>
        <v>0</v>
      </c>
    </row>
    <row r="185" spans="1:12" x14ac:dyDescent="0.35">
      <c r="A185" s="2" t="s">
        <v>21</v>
      </c>
      <c r="B185">
        <f t="shared" si="34"/>
        <v>0</v>
      </c>
      <c r="C185">
        <f t="shared" si="35"/>
        <v>0</v>
      </c>
      <c r="D185">
        <f t="shared" si="36"/>
        <v>0</v>
      </c>
      <c r="F185" s="3">
        <f t="shared" si="37"/>
        <v>0</v>
      </c>
      <c r="G185" s="3">
        <f t="shared" si="38"/>
        <v>0</v>
      </c>
      <c r="H185" s="3">
        <f t="shared" si="39"/>
        <v>0</v>
      </c>
      <c r="J185" s="16">
        <f t="shared" si="40"/>
        <v>0</v>
      </c>
      <c r="K185" s="16">
        <f t="shared" si="41"/>
        <v>0</v>
      </c>
      <c r="L185" s="16">
        <f t="shared" si="42"/>
        <v>0</v>
      </c>
    </row>
    <row r="186" spans="1:12" x14ac:dyDescent="0.35">
      <c r="A186" s="2" t="s">
        <v>22</v>
      </c>
      <c r="B186">
        <f t="shared" si="34"/>
        <v>0</v>
      </c>
      <c r="C186">
        <f t="shared" si="35"/>
        <v>0</v>
      </c>
      <c r="D186">
        <f t="shared" si="36"/>
        <v>0</v>
      </c>
      <c r="F186" s="3">
        <f t="shared" si="37"/>
        <v>0</v>
      </c>
      <c r="G186" s="3">
        <f t="shared" si="38"/>
        <v>0</v>
      </c>
      <c r="H186" s="3">
        <f t="shared" si="39"/>
        <v>0</v>
      </c>
      <c r="J186" s="16">
        <f t="shared" si="40"/>
        <v>0</v>
      </c>
      <c r="K186" s="16">
        <f t="shared" si="41"/>
        <v>0</v>
      </c>
      <c r="L186" s="16">
        <f t="shared" si="42"/>
        <v>0</v>
      </c>
    </row>
    <row r="187" spans="1:12" x14ac:dyDescent="0.35">
      <c r="A187" s="2" t="s">
        <v>23</v>
      </c>
      <c r="B187">
        <f t="shared" si="34"/>
        <v>0</v>
      </c>
      <c r="C187">
        <f t="shared" si="35"/>
        <v>0</v>
      </c>
      <c r="D187">
        <f t="shared" si="36"/>
        <v>0</v>
      </c>
      <c r="F187" s="3">
        <f t="shared" si="37"/>
        <v>0</v>
      </c>
      <c r="G187" s="3">
        <f t="shared" si="38"/>
        <v>0</v>
      </c>
      <c r="H187" s="3">
        <f t="shared" si="39"/>
        <v>0</v>
      </c>
      <c r="J187" s="16">
        <f t="shared" si="40"/>
        <v>0</v>
      </c>
      <c r="K187" s="16">
        <f t="shared" si="41"/>
        <v>0</v>
      </c>
      <c r="L187" s="16">
        <f t="shared" si="42"/>
        <v>0</v>
      </c>
    </row>
    <row r="188" spans="1:12" x14ac:dyDescent="0.35">
      <c r="A188" s="2" t="s">
        <v>24</v>
      </c>
      <c r="B188">
        <f t="shared" si="34"/>
        <v>0</v>
      </c>
      <c r="C188">
        <f t="shared" si="35"/>
        <v>0</v>
      </c>
      <c r="D188">
        <f t="shared" si="36"/>
        <v>0</v>
      </c>
      <c r="F188" s="3">
        <f t="shared" si="37"/>
        <v>0</v>
      </c>
      <c r="G188" s="3">
        <f t="shared" si="38"/>
        <v>0</v>
      </c>
      <c r="H188" s="3">
        <f t="shared" si="39"/>
        <v>0</v>
      </c>
      <c r="J188" s="16">
        <f t="shared" si="40"/>
        <v>0</v>
      </c>
      <c r="K188" s="16">
        <f t="shared" si="41"/>
        <v>0</v>
      </c>
      <c r="L188" s="16">
        <f t="shared" si="42"/>
        <v>0</v>
      </c>
    </row>
    <row r="189" spans="1:12" x14ac:dyDescent="0.35">
      <c r="A189" s="2" t="s">
        <v>25</v>
      </c>
      <c r="B189">
        <f t="shared" si="34"/>
        <v>0</v>
      </c>
      <c r="C189">
        <f t="shared" si="35"/>
        <v>0</v>
      </c>
      <c r="D189">
        <f t="shared" si="36"/>
        <v>0</v>
      </c>
      <c r="F189" s="3">
        <f t="shared" si="37"/>
        <v>0</v>
      </c>
      <c r="G189" s="3">
        <f t="shared" si="38"/>
        <v>0</v>
      </c>
      <c r="H189" s="3">
        <f t="shared" si="39"/>
        <v>0</v>
      </c>
      <c r="J189" s="16">
        <f t="shared" si="40"/>
        <v>0</v>
      </c>
      <c r="K189" s="16">
        <f t="shared" si="41"/>
        <v>0</v>
      </c>
      <c r="L189" s="16">
        <f t="shared" si="42"/>
        <v>0</v>
      </c>
    </row>
    <row r="190" spans="1:12" x14ac:dyDescent="0.35">
      <c r="A190" s="2" t="s">
        <v>26</v>
      </c>
      <c r="B190">
        <f t="shared" si="34"/>
        <v>0</v>
      </c>
      <c r="C190">
        <f t="shared" si="35"/>
        <v>0</v>
      </c>
      <c r="D190">
        <f t="shared" si="36"/>
        <v>0</v>
      </c>
      <c r="F190" s="3">
        <f t="shared" si="37"/>
        <v>0</v>
      </c>
      <c r="G190" s="3">
        <f t="shared" si="38"/>
        <v>0</v>
      </c>
      <c r="H190" s="3">
        <f t="shared" si="39"/>
        <v>0</v>
      </c>
      <c r="J190" s="16">
        <f t="shared" si="40"/>
        <v>0</v>
      </c>
      <c r="K190" s="16">
        <f t="shared" si="41"/>
        <v>0</v>
      </c>
      <c r="L190" s="16">
        <f t="shared" si="42"/>
        <v>0</v>
      </c>
    </row>
    <row r="191" spans="1:12" x14ac:dyDescent="0.35">
      <c r="A191" s="2" t="s">
        <v>27</v>
      </c>
      <c r="B191">
        <f t="shared" si="34"/>
        <v>0</v>
      </c>
      <c r="C191">
        <f t="shared" si="35"/>
        <v>0</v>
      </c>
      <c r="D191">
        <f t="shared" si="36"/>
        <v>0</v>
      </c>
      <c r="F191" s="3">
        <f t="shared" si="37"/>
        <v>0</v>
      </c>
      <c r="G191" s="3">
        <f t="shared" si="38"/>
        <v>0</v>
      </c>
      <c r="H191" s="3">
        <f t="shared" si="39"/>
        <v>0</v>
      </c>
      <c r="J191" s="16">
        <f t="shared" si="40"/>
        <v>0</v>
      </c>
      <c r="K191" s="16">
        <f t="shared" si="41"/>
        <v>0</v>
      </c>
      <c r="L191" s="16">
        <f t="shared" si="42"/>
        <v>0</v>
      </c>
    </row>
    <row r="192" spans="1:12" x14ac:dyDescent="0.35">
      <c r="A192" s="2" t="s">
        <v>28</v>
      </c>
      <c r="B192">
        <f t="shared" si="34"/>
        <v>0</v>
      </c>
      <c r="C192">
        <f t="shared" si="35"/>
        <v>0</v>
      </c>
      <c r="D192">
        <f t="shared" si="36"/>
        <v>0</v>
      </c>
      <c r="F192" s="3">
        <f t="shared" si="37"/>
        <v>0</v>
      </c>
      <c r="G192" s="3">
        <f t="shared" si="38"/>
        <v>0</v>
      </c>
      <c r="H192" s="3">
        <f t="shared" si="39"/>
        <v>0</v>
      </c>
      <c r="J192" s="16">
        <f t="shared" si="40"/>
        <v>0</v>
      </c>
      <c r="K192" s="16">
        <f t="shared" si="41"/>
        <v>0</v>
      </c>
      <c r="L192" s="16">
        <f t="shared" si="42"/>
        <v>0</v>
      </c>
    </row>
    <row r="193" spans="1:12" x14ac:dyDescent="0.35">
      <c r="A193" s="2" t="s">
        <v>29</v>
      </c>
      <c r="B193">
        <f t="shared" si="34"/>
        <v>0</v>
      </c>
      <c r="C193">
        <f t="shared" si="35"/>
        <v>0</v>
      </c>
      <c r="D193">
        <f t="shared" si="36"/>
        <v>0</v>
      </c>
      <c r="F193" s="3">
        <f t="shared" si="37"/>
        <v>0</v>
      </c>
      <c r="G193" s="3">
        <f t="shared" si="38"/>
        <v>0</v>
      </c>
      <c r="H193" s="3">
        <f t="shared" si="39"/>
        <v>0</v>
      </c>
      <c r="J193" s="16">
        <f t="shared" si="40"/>
        <v>0</v>
      </c>
      <c r="K193" s="16">
        <f t="shared" si="41"/>
        <v>0</v>
      </c>
      <c r="L193" s="16">
        <f t="shared" si="42"/>
        <v>0</v>
      </c>
    </row>
    <row r="194" spans="1:12" x14ac:dyDescent="0.35">
      <c r="A194" s="2" t="s">
        <v>30</v>
      </c>
      <c r="B194">
        <f t="shared" si="34"/>
        <v>0</v>
      </c>
      <c r="C194">
        <f t="shared" si="35"/>
        <v>0</v>
      </c>
      <c r="D194">
        <f t="shared" si="36"/>
        <v>0</v>
      </c>
      <c r="F194" s="3">
        <f t="shared" si="37"/>
        <v>0</v>
      </c>
      <c r="G194" s="3">
        <f t="shared" si="38"/>
        <v>0</v>
      </c>
      <c r="H194" s="3">
        <f t="shared" si="39"/>
        <v>0</v>
      </c>
      <c r="J194" s="16">
        <f t="shared" si="40"/>
        <v>0</v>
      </c>
      <c r="K194" s="16">
        <f t="shared" si="41"/>
        <v>0</v>
      </c>
      <c r="L194" s="16">
        <f t="shared" si="42"/>
        <v>0</v>
      </c>
    </row>
    <row r="195" spans="1:12" x14ac:dyDescent="0.35">
      <c r="A195" s="2" t="s">
        <v>31</v>
      </c>
      <c r="B195">
        <f t="shared" si="34"/>
        <v>0</v>
      </c>
      <c r="C195">
        <f t="shared" si="35"/>
        <v>0</v>
      </c>
      <c r="D195">
        <f t="shared" si="36"/>
        <v>0</v>
      </c>
      <c r="F195" s="3">
        <f t="shared" si="37"/>
        <v>0</v>
      </c>
      <c r="G195" s="3">
        <f t="shared" si="38"/>
        <v>0</v>
      </c>
      <c r="H195" s="3">
        <f t="shared" si="39"/>
        <v>0</v>
      </c>
      <c r="J195" s="16">
        <f t="shared" si="40"/>
        <v>0</v>
      </c>
      <c r="K195" s="16">
        <f t="shared" si="41"/>
        <v>0</v>
      </c>
      <c r="L195" s="16">
        <f t="shared" si="42"/>
        <v>0</v>
      </c>
    </row>
    <row r="196" spans="1:12" x14ac:dyDescent="0.35">
      <c r="A196" s="2" t="s">
        <v>32</v>
      </c>
      <c r="B196">
        <f t="shared" si="34"/>
        <v>0</v>
      </c>
      <c r="C196">
        <f t="shared" si="35"/>
        <v>0</v>
      </c>
      <c r="D196">
        <f t="shared" si="36"/>
        <v>0</v>
      </c>
      <c r="F196" s="3">
        <f t="shared" si="37"/>
        <v>0</v>
      </c>
      <c r="G196" s="3">
        <f t="shared" si="38"/>
        <v>0</v>
      </c>
      <c r="H196" s="3">
        <f t="shared" si="39"/>
        <v>0</v>
      </c>
      <c r="J196" s="16">
        <f t="shared" si="40"/>
        <v>0</v>
      </c>
      <c r="K196" s="16">
        <f t="shared" si="41"/>
        <v>0</v>
      </c>
      <c r="L196" s="16">
        <f t="shared" si="42"/>
        <v>0</v>
      </c>
    </row>
    <row r="197" spans="1:12" x14ac:dyDescent="0.35">
      <c r="A197" s="2" t="s">
        <v>33</v>
      </c>
      <c r="B197">
        <f t="shared" si="34"/>
        <v>0</v>
      </c>
      <c r="C197">
        <f t="shared" si="35"/>
        <v>0</v>
      </c>
      <c r="D197">
        <f t="shared" si="36"/>
        <v>0</v>
      </c>
      <c r="F197" s="3">
        <f t="shared" si="37"/>
        <v>0</v>
      </c>
      <c r="G197" s="3">
        <f t="shared" si="38"/>
        <v>0</v>
      </c>
      <c r="H197" s="3">
        <f t="shared" si="39"/>
        <v>0</v>
      </c>
      <c r="J197" s="16">
        <f t="shared" si="40"/>
        <v>0</v>
      </c>
      <c r="K197" s="16">
        <f t="shared" si="41"/>
        <v>0</v>
      </c>
      <c r="L197" s="16">
        <f t="shared" si="42"/>
        <v>0</v>
      </c>
    </row>
    <row r="198" spans="1:12" x14ac:dyDescent="0.35">
      <c r="A198" s="2" t="s">
        <v>34</v>
      </c>
      <c r="B198">
        <f t="shared" si="34"/>
        <v>0</v>
      </c>
      <c r="C198">
        <f t="shared" si="35"/>
        <v>0</v>
      </c>
      <c r="D198">
        <f t="shared" si="36"/>
        <v>0</v>
      </c>
      <c r="F198" s="3">
        <f t="shared" si="37"/>
        <v>0</v>
      </c>
      <c r="G198" s="3">
        <f t="shared" si="38"/>
        <v>0</v>
      </c>
      <c r="H198" s="3">
        <f t="shared" si="39"/>
        <v>0</v>
      </c>
      <c r="J198" s="16">
        <f t="shared" si="40"/>
        <v>0</v>
      </c>
      <c r="K198" s="16">
        <f t="shared" si="41"/>
        <v>0</v>
      </c>
      <c r="L198" s="16">
        <f t="shared" si="42"/>
        <v>0</v>
      </c>
    </row>
    <row r="199" spans="1:12" x14ac:dyDescent="0.35">
      <c r="A199" s="4" t="s">
        <v>57</v>
      </c>
      <c r="B199" s="10">
        <f>SUM(B165:B198)</f>
        <v>0</v>
      </c>
      <c r="C199" s="10">
        <f>SUM(C165:C198)</f>
        <v>0</v>
      </c>
      <c r="D199" s="10">
        <f>SUM(D165:D198)</f>
        <v>0</v>
      </c>
      <c r="E199" s="10"/>
      <c r="F199" s="10">
        <f>SUM(F165:F198)</f>
        <v>0</v>
      </c>
      <c r="G199" s="10">
        <f>SUM(G165:G198)</f>
        <v>0</v>
      </c>
      <c r="H199" s="10">
        <f>SUM(H165:H198)</f>
        <v>0</v>
      </c>
      <c r="I199" s="11"/>
      <c r="J199" s="17">
        <f t="shared" si="40"/>
        <v>0</v>
      </c>
      <c r="K199" s="17">
        <f t="shared" si="41"/>
        <v>0</v>
      </c>
      <c r="L199" s="17">
        <f t="shared" si="42"/>
        <v>0</v>
      </c>
    </row>
    <row r="200" spans="1:12" x14ac:dyDescent="0.35">
      <c r="A200" s="2"/>
      <c r="B200" s="2"/>
      <c r="C200" s="1"/>
      <c r="G200" s="3"/>
      <c r="H200" s="3"/>
      <c r="K200" s="5"/>
    </row>
    <row r="201" spans="1:12" x14ac:dyDescent="0.35">
      <c r="A201" s="2"/>
      <c r="B201" s="2"/>
      <c r="C201" s="1"/>
      <c r="G201" s="3"/>
      <c r="H201" s="3"/>
      <c r="K201" s="5"/>
    </row>
    <row r="204" spans="1:12" x14ac:dyDescent="0.35">
      <c r="A204" s="2"/>
      <c r="B204" s="8"/>
      <c r="C204" s="8"/>
    </row>
    <row r="205" spans="1:12" x14ac:dyDescent="0.35">
      <c r="A205" s="2"/>
    </row>
    <row r="206" spans="1:12" x14ac:dyDescent="0.35">
      <c r="A206" s="2"/>
    </row>
    <row r="207" spans="1:12" x14ac:dyDescent="0.35">
      <c r="A207" s="2"/>
    </row>
    <row r="208" spans="1:12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</sheetData>
  <conditionalFormatting sqref="A8:L42">
    <cfRule type="expression" dxfId="7" priority="5">
      <formula>MOD(ROW(),2)=0</formula>
    </cfRule>
  </conditionalFormatting>
  <conditionalFormatting sqref="A48:L82">
    <cfRule type="expression" dxfId="6" priority="4">
      <formula>MOD(ROW(),2)=0</formula>
    </cfRule>
  </conditionalFormatting>
  <conditionalFormatting sqref="A87:L121">
    <cfRule type="expression" dxfId="5" priority="3">
      <formula>MOD(ROW(),2)=0</formula>
    </cfRule>
  </conditionalFormatting>
  <conditionalFormatting sqref="A126:L160">
    <cfRule type="expression" dxfId="4" priority="2">
      <formula>MOD(ROW(),2)=0</formula>
    </cfRule>
  </conditionalFormatting>
  <conditionalFormatting sqref="A165:L199">
    <cfRule type="expression" dxfId="3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ADBA3-B40B-4323-83DE-625298D194F5}">
  <dimension ref="A1:AK60"/>
  <sheetViews>
    <sheetView tabSelected="1" zoomScaleNormal="100" workbookViewId="0">
      <selection activeCell="C4" sqref="C4"/>
    </sheetView>
  </sheetViews>
  <sheetFormatPr defaultRowHeight="14.5" x14ac:dyDescent="0.35"/>
  <cols>
    <col min="1" max="1" width="13.54296875" customWidth="1"/>
    <col min="2" max="2" width="22" customWidth="1"/>
    <col min="3" max="3" width="12.1796875" customWidth="1"/>
    <col min="4" max="4" width="10.453125" customWidth="1"/>
    <col min="5" max="5" width="16.81640625" customWidth="1"/>
    <col min="6" max="8" width="10.7265625" customWidth="1"/>
    <col min="9" max="9" width="14.453125" customWidth="1"/>
    <col min="10" max="10" width="13.81640625" style="7" customWidth="1"/>
    <col min="11" max="11" width="13.26953125" style="7" customWidth="1"/>
    <col min="12" max="13" width="10.7265625" style="7" customWidth="1"/>
    <col min="14" max="14" width="12.26953125" style="7" customWidth="1"/>
    <col min="15" max="15" width="18.54296875" style="7" customWidth="1"/>
    <col min="16" max="16" width="19.453125" style="7" customWidth="1"/>
    <col min="17" max="17" width="19.1796875" style="7" customWidth="1"/>
    <col min="18" max="18" width="18.1796875" style="7" customWidth="1"/>
    <col min="19" max="19" width="16.81640625" style="7" customWidth="1"/>
    <col min="20" max="20" width="15.453125" style="7" customWidth="1"/>
    <col min="21" max="21" width="13.7265625" style="7" customWidth="1"/>
    <col min="22" max="22" width="15" style="7" customWidth="1"/>
    <col min="23" max="23" width="14.81640625" style="7" customWidth="1"/>
    <col min="24" max="24" width="14.1796875" style="7" customWidth="1"/>
    <col min="25" max="25" width="19.54296875" style="7" customWidth="1"/>
    <col min="26" max="26" width="12.54296875" style="7" customWidth="1"/>
    <col min="27" max="27" width="10.7265625" style="7" customWidth="1"/>
    <col min="28" max="28" width="14" style="7" customWidth="1"/>
    <col min="29" max="29" width="16" style="7" customWidth="1"/>
    <col min="30" max="30" width="16.1796875" style="7" customWidth="1"/>
    <col min="31" max="31" width="19.54296875" style="7" customWidth="1"/>
    <col min="32" max="32" width="16.453125" style="7" customWidth="1"/>
    <col min="33" max="33" width="15.1796875" style="7" customWidth="1"/>
    <col min="34" max="34" width="16.81640625" style="7" customWidth="1"/>
    <col min="35" max="35" width="16.1796875" style="7" customWidth="1"/>
    <col min="36" max="36" width="10.7265625" style="7" customWidth="1"/>
    <col min="37" max="37" width="11.81640625" customWidth="1"/>
  </cols>
  <sheetData>
    <row r="1" spans="1:37" ht="15.5" x14ac:dyDescent="0.35">
      <c r="A1" s="18" t="s">
        <v>74</v>
      </c>
      <c r="C1" s="6"/>
      <c r="D1" s="6"/>
      <c r="E1" s="6"/>
      <c r="F1" s="6"/>
      <c r="H1" s="6"/>
      <c r="I1" s="6"/>
    </row>
    <row r="2" spans="1:37" ht="15.5" x14ac:dyDescent="0.35">
      <c r="A2" s="18" t="s">
        <v>73</v>
      </c>
    </row>
    <row r="3" spans="1:37" ht="21" x14ac:dyDescent="0.5">
      <c r="A3" s="14"/>
    </row>
    <row r="4" spans="1:37" x14ac:dyDescent="0.35">
      <c r="A4" s="2"/>
    </row>
    <row r="5" spans="1:37" s="2" customFormat="1" x14ac:dyDescent="0.35">
      <c r="A5" s="2" t="s">
        <v>69</v>
      </c>
      <c r="C5" s="4" t="s">
        <v>50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</row>
    <row r="6" spans="1:37" s="12" customFormat="1" x14ac:dyDescent="0.35">
      <c r="A6" s="12" t="s">
        <v>67</v>
      </c>
      <c r="B6" s="12" t="s">
        <v>68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13" t="s">
        <v>12</v>
      </c>
      <c r="O6" s="13" t="s">
        <v>13</v>
      </c>
      <c r="P6" s="13" t="s">
        <v>14</v>
      </c>
      <c r="Q6" s="13" t="s">
        <v>15</v>
      </c>
      <c r="R6" s="13" t="s">
        <v>16</v>
      </c>
      <c r="S6" s="13" t="s">
        <v>17</v>
      </c>
      <c r="T6" s="13" t="s">
        <v>18</v>
      </c>
      <c r="U6" s="13" t="s">
        <v>19</v>
      </c>
      <c r="V6" s="13" t="s">
        <v>20</v>
      </c>
      <c r="W6" s="13" t="s">
        <v>21</v>
      </c>
      <c r="X6" s="13" t="s">
        <v>22</v>
      </c>
      <c r="Y6" s="13" t="s">
        <v>23</v>
      </c>
      <c r="Z6" s="13" t="s">
        <v>24</v>
      </c>
      <c r="AA6" s="13" t="s">
        <v>25</v>
      </c>
      <c r="AB6" s="13" t="s">
        <v>26</v>
      </c>
      <c r="AC6" s="13" t="s">
        <v>27</v>
      </c>
      <c r="AD6" s="13" t="s">
        <v>28</v>
      </c>
      <c r="AE6" s="13" t="s">
        <v>29</v>
      </c>
      <c r="AF6" s="13" t="s">
        <v>30</v>
      </c>
      <c r="AG6" s="13" t="s">
        <v>31</v>
      </c>
      <c r="AH6" s="13" t="s">
        <v>32</v>
      </c>
      <c r="AI6" s="13" t="s">
        <v>33</v>
      </c>
      <c r="AJ6" s="13" t="s">
        <v>34</v>
      </c>
      <c r="AK6" s="4" t="s">
        <v>57</v>
      </c>
    </row>
    <row r="7" spans="1:37" s="3" customFormat="1" x14ac:dyDescent="0.35">
      <c r="A7" s="15">
        <v>1</v>
      </c>
      <c r="B7" s="3" t="s">
        <v>35</v>
      </c>
      <c r="C7" s="3">
        <v>280.76490000000001</v>
      </c>
      <c r="D7" s="3">
        <v>11.358675</v>
      </c>
      <c r="E7" s="3">
        <v>643.33079999999995</v>
      </c>
      <c r="F7" s="3">
        <v>18.042974999999998</v>
      </c>
      <c r="G7" s="3">
        <v>19.111725</v>
      </c>
      <c r="H7" s="3">
        <v>65.707875000000001</v>
      </c>
      <c r="I7" s="3">
        <v>4389.6764249999997</v>
      </c>
      <c r="J7" s="3">
        <v>1.6128</v>
      </c>
      <c r="K7" s="3">
        <v>87.458399999999997</v>
      </c>
      <c r="L7" s="3">
        <v>26.223974999999999</v>
      </c>
      <c r="M7" s="3">
        <v>40.900950000000002</v>
      </c>
      <c r="N7" s="3">
        <v>129.85155</v>
      </c>
      <c r="O7" s="3">
        <v>1199.9529</v>
      </c>
      <c r="P7" s="3">
        <v>550.63642500000003</v>
      </c>
      <c r="Q7" s="3">
        <v>327.43934999999999</v>
      </c>
      <c r="R7" s="3">
        <v>2028.7435499999999</v>
      </c>
      <c r="S7" s="3">
        <v>1592.1026999999999</v>
      </c>
      <c r="T7" s="3">
        <v>567.96457499999997</v>
      </c>
      <c r="U7" s="3">
        <v>107.807175</v>
      </c>
      <c r="V7" s="3">
        <v>389.82172500000001</v>
      </c>
      <c r="W7" s="3">
        <v>1785.3074999999999</v>
      </c>
      <c r="X7" s="3">
        <v>79.17165</v>
      </c>
      <c r="Y7" s="3">
        <v>174.020625</v>
      </c>
      <c r="Z7" s="3">
        <v>9631.3292999999994</v>
      </c>
      <c r="AA7" s="3">
        <v>1941.6824999999999</v>
      </c>
      <c r="AB7" s="3">
        <v>37.336275000000001</v>
      </c>
      <c r="AC7" s="3">
        <v>125.60715</v>
      </c>
      <c r="AD7" s="3">
        <v>287.0145</v>
      </c>
      <c r="AE7" s="3">
        <v>563.40719999999999</v>
      </c>
      <c r="AF7" s="3">
        <v>103.915125</v>
      </c>
      <c r="AG7" s="3">
        <v>152.01179999999999</v>
      </c>
      <c r="AH7" s="3">
        <v>1780.5392999999999</v>
      </c>
      <c r="AI7" s="3">
        <v>457.5951</v>
      </c>
      <c r="AJ7" s="3">
        <v>0</v>
      </c>
      <c r="AK7" s="3">
        <f t="shared" ref="AK7:AK21" si="0">SUM(C7:AJ7)</f>
        <v>29597.447475000001</v>
      </c>
    </row>
    <row r="8" spans="1:37" s="3" customFormat="1" x14ac:dyDescent="0.35">
      <c r="A8" s="15">
        <v>2</v>
      </c>
      <c r="B8" s="3" t="s">
        <v>36</v>
      </c>
      <c r="C8" s="3">
        <v>23.0319</v>
      </c>
      <c r="D8" s="3">
        <v>2.6550000000000001E-2</v>
      </c>
      <c r="E8" s="3">
        <v>0.42435</v>
      </c>
      <c r="F8" s="3">
        <v>1.2939750000000001</v>
      </c>
      <c r="G8" s="3">
        <v>2.1600000000000001E-2</v>
      </c>
      <c r="H8" s="3">
        <v>45.461925000000001</v>
      </c>
      <c r="I8" s="3">
        <v>0</v>
      </c>
      <c r="J8" s="3">
        <v>0.10125000000000001</v>
      </c>
      <c r="K8" s="3">
        <v>2.9250000000000002E-2</v>
      </c>
      <c r="L8" s="3">
        <v>25.47945</v>
      </c>
      <c r="M8" s="3">
        <v>5.6326499999999999</v>
      </c>
      <c r="N8" s="3">
        <v>8.7716250000000002</v>
      </c>
      <c r="O8" s="3">
        <v>19.139624999999999</v>
      </c>
      <c r="P8" s="3">
        <v>137.13794999999999</v>
      </c>
      <c r="Q8" s="3">
        <v>10.933425</v>
      </c>
      <c r="R8" s="3">
        <v>565.75147500000003</v>
      </c>
      <c r="S8" s="3">
        <v>711.97964999999999</v>
      </c>
      <c r="T8" s="3">
        <v>0.57194999999999996</v>
      </c>
      <c r="U8" s="3">
        <v>14.883749999999999</v>
      </c>
      <c r="V8" s="3">
        <v>7.8750000000000001E-2</v>
      </c>
      <c r="W8" s="3">
        <v>5.1075000000000002E-2</v>
      </c>
      <c r="X8" s="3">
        <v>6.9282000000000004</v>
      </c>
      <c r="Y8" s="3">
        <v>3.4424999999999997E-2</v>
      </c>
      <c r="Z8" s="3">
        <v>0</v>
      </c>
      <c r="AA8" s="3">
        <v>2.4745499999999998</v>
      </c>
      <c r="AB8" s="3">
        <v>16.317675000000001</v>
      </c>
      <c r="AC8" s="3">
        <v>86.350949999999997</v>
      </c>
      <c r="AD8" s="3">
        <v>30.449925</v>
      </c>
      <c r="AE8" s="3">
        <v>58.437899999999999</v>
      </c>
      <c r="AF8" s="3">
        <v>1.9656</v>
      </c>
      <c r="AG8" s="3">
        <v>0.15075</v>
      </c>
      <c r="AH8" s="3">
        <v>33.092775000000003</v>
      </c>
      <c r="AI8" s="3">
        <v>24.735824999999998</v>
      </c>
      <c r="AJ8" s="3">
        <v>0</v>
      </c>
      <c r="AK8" s="3">
        <f t="shared" si="0"/>
        <v>1831.7407499999999</v>
      </c>
    </row>
    <row r="9" spans="1:37" s="3" customFormat="1" x14ac:dyDescent="0.35">
      <c r="A9" s="15">
        <v>3</v>
      </c>
      <c r="B9" s="3" t="s">
        <v>37</v>
      </c>
      <c r="C9" s="3">
        <v>55.900350000000003</v>
      </c>
      <c r="D9" s="3">
        <v>0.41265000000000002</v>
      </c>
      <c r="E9" s="3">
        <v>10.898325</v>
      </c>
      <c r="F9" s="3">
        <v>0.90225</v>
      </c>
      <c r="G9" s="3">
        <v>8.5500000000000007E-2</v>
      </c>
      <c r="H9" s="3">
        <v>3.8495249999999999</v>
      </c>
      <c r="I9" s="3">
        <v>13.733775</v>
      </c>
      <c r="J9" s="3">
        <v>2.5649999999999999E-2</v>
      </c>
      <c r="K9" s="3">
        <v>3.4800749999999998</v>
      </c>
      <c r="L9" s="3">
        <v>0.66059999999999997</v>
      </c>
      <c r="M9" s="3">
        <v>0.51007499999999995</v>
      </c>
      <c r="N9" s="3">
        <v>5.9634</v>
      </c>
      <c r="O9" s="3">
        <v>26.724824999999999</v>
      </c>
      <c r="P9" s="3">
        <v>23.904225</v>
      </c>
      <c r="Q9" s="3">
        <v>43.821449999999999</v>
      </c>
      <c r="R9" s="3">
        <v>93.809250000000006</v>
      </c>
      <c r="S9" s="3">
        <v>19.325475000000001</v>
      </c>
      <c r="T9" s="3">
        <v>23.372775000000001</v>
      </c>
      <c r="U9" s="3">
        <v>3.6870750000000001</v>
      </c>
      <c r="V9" s="3">
        <v>6.669225</v>
      </c>
      <c r="W9" s="3">
        <v>8.6732999999999993</v>
      </c>
      <c r="X9" s="3">
        <v>4.4147249999999998</v>
      </c>
      <c r="Y9" s="3">
        <v>11.463075</v>
      </c>
      <c r="Z9" s="3">
        <v>27.101925000000001</v>
      </c>
      <c r="AA9" s="3">
        <v>111.78225</v>
      </c>
      <c r="AB9" s="3">
        <v>3.5111249999999998</v>
      </c>
      <c r="AC9" s="3">
        <v>3.8992499999999999</v>
      </c>
      <c r="AD9" s="3">
        <v>10.105650000000001</v>
      </c>
      <c r="AE9" s="3">
        <v>32.129100000000001</v>
      </c>
      <c r="AF9" s="3">
        <v>0.81112499999999998</v>
      </c>
      <c r="AG9" s="3">
        <v>8.6703749999999999</v>
      </c>
      <c r="AH9" s="3">
        <v>121.357125</v>
      </c>
      <c r="AI9" s="3">
        <v>206.6643</v>
      </c>
      <c r="AJ9" s="3">
        <v>0</v>
      </c>
      <c r="AK9" s="3">
        <f t="shared" si="0"/>
        <v>888.31979999999987</v>
      </c>
    </row>
    <row r="10" spans="1:37" s="3" customFormat="1" x14ac:dyDescent="0.35">
      <c r="A10" s="15">
        <v>4</v>
      </c>
      <c r="B10" s="3" t="s">
        <v>38</v>
      </c>
      <c r="C10" s="3">
        <v>15.5421</v>
      </c>
      <c r="D10" s="3">
        <v>0.24795</v>
      </c>
      <c r="E10" s="3">
        <v>1.7662500000000001</v>
      </c>
      <c r="F10" s="3">
        <v>1.3214250000000001</v>
      </c>
      <c r="G10" s="3">
        <v>5.1525000000000001E-2</v>
      </c>
      <c r="H10" s="3">
        <v>8.4375000000000006E-2</v>
      </c>
      <c r="I10" s="3">
        <v>5.8515750000000004</v>
      </c>
      <c r="J10" s="3">
        <v>0.15997500000000001</v>
      </c>
      <c r="K10" s="3">
        <v>4.6590749999999996</v>
      </c>
      <c r="L10" s="3">
        <v>4.9776749999999996</v>
      </c>
      <c r="M10" s="3">
        <v>2.2158000000000002</v>
      </c>
      <c r="N10" s="3">
        <v>5.2137000000000002</v>
      </c>
      <c r="O10" s="3">
        <v>7.3732499999999996</v>
      </c>
      <c r="P10" s="3">
        <v>1.117575</v>
      </c>
      <c r="Q10" s="3">
        <v>8.1425249999999991</v>
      </c>
      <c r="R10" s="3">
        <v>12.87945</v>
      </c>
      <c r="S10" s="3">
        <v>4.6908000000000003</v>
      </c>
      <c r="T10" s="3">
        <v>4.6001250000000002</v>
      </c>
      <c r="U10" s="3">
        <v>7.3201499999999999</v>
      </c>
      <c r="V10" s="3">
        <v>0.13950000000000001</v>
      </c>
      <c r="W10" s="3">
        <v>0.85365000000000002</v>
      </c>
      <c r="X10" s="3">
        <v>5.6614500000000003</v>
      </c>
      <c r="Y10" s="3">
        <v>0.34042499999999998</v>
      </c>
      <c r="Z10" s="3">
        <v>49.639274999999998</v>
      </c>
      <c r="AA10" s="3">
        <v>25.658325000000001</v>
      </c>
      <c r="AB10" s="3">
        <v>0.37687500000000002</v>
      </c>
      <c r="AC10" s="3">
        <v>1.0244249999999999</v>
      </c>
      <c r="AD10" s="3">
        <v>0.67500000000000004</v>
      </c>
      <c r="AE10" s="3">
        <v>0.29925000000000002</v>
      </c>
      <c r="AF10" s="3">
        <v>1.2149999999999999E-2</v>
      </c>
      <c r="AG10" s="3">
        <v>4.0076999999999998</v>
      </c>
      <c r="AH10" s="3">
        <v>14.400225000000001</v>
      </c>
      <c r="AI10" s="3">
        <v>11.91465</v>
      </c>
      <c r="AJ10" s="3">
        <v>0</v>
      </c>
      <c r="AK10" s="3">
        <f t="shared" si="0"/>
        <v>203.21820000000002</v>
      </c>
    </row>
    <row r="11" spans="1:37" s="3" customFormat="1" x14ac:dyDescent="0.35">
      <c r="A11" s="15">
        <v>5</v>
      </c>
      <c r="B11" s="3" t="s">
        <v>39</v>
      </c>
      <c r="C11" s="3">
        <v>460.94580000000002</v>
      </c>
      <c r="D11" s="3">
        <v>5.5597500000000002</v>
      </c>
      <c r="E11" s="3">
        <v>2.32965</v>
      </c>
      <c r="F11" s="3">
        <v>123.493725</v>
      </c>
      <c r="G11" s="3">
        <v>1.3497749999999999</v>
      </c>
      <c r="H11" s="3">
        <v>11.6037</v>
      </c>
      <c r="I11" s="3">
        <v>0</v>
      </c>
      <c r="J11" s="3">
        <v>5.0267249999999999</v>
      </c>
      <c r="K11" s="3">
        <v>0.30554999999999999</v>
      </c>
      <c r="L11" s="3">
        <v>492.17422499999998</v>
      </c>
      <c r="M11" s="3">
        <v>269.00864999999999</v>
      </c>
      <c r="N11" s="3">
        <v>853.10482500000001</v>
      </c>
      <c r="O11" s="3">
        <v>22.933350000000001</v>
      </c>
      <c r="P11" s="3">
        <v>54.552824999999999</v>
      </c>
      <c r="Q11" s="3">
        <v>6.1087499999999997</v>
      </c>
      <c r="R11" s="3">
        <v>334.27935000000002</v>
      </c>
      <c r="S11" s="3">
        <v>466.27042499999999</v>
      </c>
      <c r="T11" s="3">
        <v>0</v>
      </c>
      <c r="U11" s="3">
        <v>253.602675</v>
      </c>
      <c r="V11" s="3">
        <v>0.1404</v>
      </c>
      <c r="W11" s="3">
        <v>4.1690250000000004</v>
      </c>
      <c r="X11" s="3">
        <v>67.437674999999999</v>
      </c>
      <c r="Y11" s="3">
        <v>1.0926</v>
      </c>
      <c r="Z11" s="3">
        <v>2.8953000000000002</v>
      </c>
      <c r="AA11" s="3">
        <v>0.2853</v>
      </c>
      <c r="AB11" s="3">
        <v>85.106700000000004</v>
      </c>
      <c r="AC11" s="3">
        <v>953.49779999999998</v>
      </c>
      <c r="AD11" s="3">
        <v>95.349374999999995</v>
      </c>
      <c r="AE11" s="3">
        <v>112.13549999999999</v>
      </c>
      <c r="AF11" s="3">
        <v>0.75375000000000003</v>
      </c>
      <c r="AG11" s="3">
        <v>0</v>
      </c>
      <c r="AH11" s="3">
        <v>261.913275</v>
      </c>
      <c r="AI11" s="3">
        <v>66.437325000000001</v>
      </c>
      <c r="AJ11" s="3">
        <v>0</v>
      </c>
      <c r="AK11" s="3">
        <f t="shared" si="0"/>
        <v>5013.8637749999998</v>
      </c>
    </row>
    <row r="12" spans="1:37" s="3" customFormat="1" x14ac:dyDescent="0.35">
      <c r="A12" s="15">
        <v>6</v>
      </c>
      <c r="B12" s="3" t="s">
        <v>40</v>
      </c>
      <c r="C12" s="3">
        <v>52.539749999999998</v>
      </c>
      <c r="D12" s="3">
        <v>3.9539249999999999</v>
      </c>
      <c r="E12" s="3">
        <v>0.55574999999999997</v>
      </c>
      <c r="F12" s="3">
        <v>1.7444249999999999</v>
      </c>
      <c r="G12" s="3">
        <v>9.8324999999999996E-2</v>
      </c>
      <c r="H12" s="3">
        <v>0.1827</v>
      </c>
      <c r="I12" s="3">
        <v>0</v>
      </c>
      <c r="J12" s="3">
        <v>1.0532250000000001</v>
      </c>
      <c r="K12" s="3">
        <v>0.52424999999999999</v>
      </c>
      <c r="L12" s="3">
        <v>23.052375000000001</v>
      </c>
      <c r="M12" s="3">
        <v>10.236599999999999</v>
      </c>
      <c r="N12" s="3">
        <v>61.693199999999997</v>
      </c>
      <c r="O12" s="3">
        <v>2.6160749999999999</v>
      </c>
      <c r="P12" s="3">
        <v>4.6847250000000003</v>
      </c>
      <c r="Q12" s="3">
        <v>0.89122500000000004</v>
      </c>
      <c r="R12" s="3">
        <v>97.012349999999998</v>
      </c>
      <c r="S12" s="3">
        <v>103.1031</v>
      </c>
      <c r="T12" s="3">
        <v>0</v>
      </c>
      <c r="U12" s="3">
        <v>8.802225</v>
      </c>
      <c r="V12" s="3">
        <v>4.2075000000000001E-2</v>
      </c>
      <c r="W12" s="3">
        <v>0</v>
      </c>
      <c r="X12" s="3">
        <v>10.335599999999999</v>
      </c>
      <c r="Y12" s="3">
        <v>4.8375000000000001E-2</v>
      </c>
      <c r="Z12" s="3">
        <v>0</v>
      </c>
      <c r="AA12" s="3">
        <v>0.41310000000000002</v>
      </c>
      <c r="AB12" s="3">
        <v>0.99944999999999995</v>
      </c>
      <c r="AC12" s="3">
        <v>7.6315499999999998</v>
      </c>
      <c r="AD12" s="3">
        <v>3.0807000000000002</v>
      </c>
      <c r="AE12" s="3">
        <v>1.2665249999999999</v>
      </c>
      <c r="AF12" s="3">
        <v>5.6249999999999998E-3</v>
      </c>
      <c r="AG12" s="3">
        <v>0</v>
      </c>
      <c r="AH12" s="3">
        <v>31.986000000000001</v>
      </c>
      <c r="AI12" s="3">
        <v>25.9803</v>
      </c>
      <c r="AJ12" s="3">
        <v>0</v>
      </c>
      <c r="AK12" s="3">
        <f t="shared" si="0"/>
        <v>454.533525</v>
      </c>
    </row>
    <row r="13" spans="1:37" s="3" customFormat="1" x14ac:dyDescent="0.35">
      <c r="A13" s="15">
        <v>7</v>
      </c>
      <c r="B13" s="3" t="s">
        <v>41</v>
      </c>
      <c r="C13" s="3">
        <v>56.927700000000002</v>
      </c>
      <c r="D13" s="3">
        <v>1.7856000000000001</v>
      </c>
      <c r="E13" s="3">
        <v>0.39397500000000002</v>
      </c>
      <c r="F13" s="3">
        <v>4.8665250000000002</v>
      </c>
      <c r="G13" s="3">
        <v>5.5350000000000003E-2</v>
      </c>
      <c r="H13" s="3">
        <v>0.227025</v>
      </c>
      <c r="I13" s="3">
        <v>0</v>
      </c>
      <c r="J13" s="3">
        <v>3.0951</v>
      </c>
      <c r="K13" s="3">
        <v>0.91012499999999996</v>
      </c>
      <c r="L13" s="3">
        <v>9.7667999999999999</v>
      </c>
      <c r="M13" s="3">
        <v>10.204425000000001</v>
      </c>
      <c r="N13" s="3">
        <v>65.449349999999995</v>
      </c>
      <c r="O13" s="3">
        <v>1.9635750000000001</v>
      </c>
      <c r="P13" s="3">
        <v>0.594225</v>
      </c>
      <c r="Q13" s="3">
        <v>3.3138000000000001</v>
      </c>
      <c r="R13" s="3">
        <v>9.4558499999999999</v>
      </c>
      <c r="S13" s="3">
        <v>5.4065250000000002</v>
      </c>
      <c r="T13" s="3">
        <v>0</v>
      </c>
      <c r="U13" s="3">
        <v>9.1023750000000003</v>
      </c>
      <c r="V13" s="3">
        <v>4.4325000000000003E-2</v>
      </c>
      <c r="W13" s="3">
        <v>0</v>
      </c>
      <c r="X13" s="3">
        <v>20.916</v>
      </c>
      <c r="Y13" s="3">
        <v>0.247725</v>
      </c>
      <c r="Z13" s="3">
        <v>6.1199999999999997E-2</v>
      </c>
      <c r="AA13" s="3">
        <v>0.12285</v>
      </c>
      <c r="AB13" s="3">
        <v>1.8402750000000001</v>
      </c>
      <c r="AC13" s="3">
        <v>22.535775000000001</v>
      </c>
      <c r="AD13" s="3">
        <v>3.318975</v>
      </c>
      <c r="AE13" s="3">
        <v>1.3457250000000001</v>
      </c>
      <c r="AF13" s="3">
        <v>0</v>
      </c>
      <c r="AG13" s="3">
        <v>1.5299999999999999E-2</v>
      </c>
      <c r="AH13" s="3">
        <v>4.4108999999999998</v>
      </c>
      <c r="AI13" s="3">
        <v>79.958924999999994</v>
      </c>
      <c r="AJ13" s="3">
        <v>0</v>
      </c>
      <c r="AK13" s="3">
        <f t="shared" si="0"/>
        <v>318.33629999999994</v>
      </c>
    </row>
    <row r="14" spans="1:37" s="3" customFormat="1" x14ac:dyDescent="0.35">
      <c r="A14" s="15">
        <v>8</v>
      </c>
      <c r="B14" s="3" t="s">
        <v>42</v>
      </c>
      <c r="C14" s="3">
        <v>5.7127499999999998</v>
      </c>
      <c r="D14" s="3">
        <v>5.7825000000000001E-2</v>
      </c>
      <c r="E14" s="3">
        <v>0</v>
      </c>
      <c r="F14" s="3">
        <v>7.0155000000000003</v>
      </c>
      <c r="G14" s="3">
        <v>3.5999999999999999E-3</v>
      </c>
      <c r="H14" s="3">
        <v>0</v>
      </c>
      <c r="I14" s="3">
        <v>0</v>
      </c>
      <c r="J14" s="3">
        <v>0.26482499999999998</v>
      </c>
      <c r="K14" s="3">
        <v>0</v>
      </c>
      <c r="L14" s="3">
        <v>34.232399999999998</v>
      </c>
      <c r="M14" s="3">
        <v>32.817149999999998</v>
      </c>
      <c r="N14" s="3">
        <v>10.6983</v>
      </c>
      <c r="O14" s="3">
        <v>1.97685</v>
      </c>
      <c r="P14" s="3">
        <v>4.9500000000000004E-3</v>
      </c>
      <c r="Q14" s="3">
        <v>0.371475</v>
      </c>
      <c r="R14" s="3">
        <v>2.6991000000000001</v>
      </c>
      <c r="S14" s="3">
        <v>1.1843999999999999</v>
      </c>
      <c r="T14" s="3">
        <v>0</v>
      </c>
      <c r="U14" s="3">
        <v>7.3770749999999996</v>
      </c>
      <c r="V14" s="3">
        <v>0</v>
      </c>
      <c r="W14" s="3">
        <v>0</v>
      </c>
      <c r="X14" s="3">
        <v>1.7464500000000001</v>
      </c>
      <c r="Y14" s="3">
        <v>0</v>
      </c>
      <c r="Z14" s="3">
        <v>0</v>
      </c>
      <c r="AA14" s="3">
        <v>0</v>
      </c>
      <c r="AB14" s="3">
        <v>0.29204999999999998</v>
      </c>
      <c r="AC14" s="3">
        <v>2.4792749999999999</v>
      </c>
      <c r="AD14" s="3">
        <v>0.1017</v>
      </c>
      <c r="AE14" s="3">
        <v>9.0675000000000006E-2</v>
      </c>
      <c r="AF14" s="3">
        <v>1.3500000000000001E-3</v>
      </c>
      <c r="AG14" s="3">
        <v>0</v>
      </c>
      <c r="AH14" s="3">
        <v>0.32332499999999997</v>
      </c>
      <c r="AI14" s="3">
        <v>1.2343500000000001</v>
      </c>
      <c r="AJ14" s="3">
        <v>0</v>
      </c>
      <c r="AK14" s="3">
        <f t="shared" si="0"/>
        <v>110.68537500000001</v>
      </c>
    </row>
    <row r="15" spans="1:37" s="3" customFormat="1" x14ac:dyDescent="0.35">
      <c r="A15" s="15">
        <v>9</v>
      </c>
      <c r="B15" s="3" t="s">
        <v>43</v>
      </c>
      <c r="C15" s="3">
        <v>30.02355</v>
      </c>
      <c r="D15" s="3">
        <v>3.476925</v>
      </c>
      <c r="E15" s="3">
        <v>0.86534999999999995</v>
      </c>
      <c r="F15" s="3">
        <v>11.061450000000001</v>
      </c>
      <c r="G15" s="3">
        <v>1.7401500000000001</v>
      </c>
      <c r="H15" s="3">
        <v>51.42915</v>
      </c>
      <c r="I15" s="3">
        <v>0</v>
      </c>
      <c r="J15" s="3">
        <v>1.6866000000000001</v>
      </c>
      <c r="K15" s="3">
        <v>1.5441750000000001</v>
      </c>
      <c r="L15" s="3">
        <v>92.394225000000006</v>
      </c>
      <c r="M15" s="3">
        <v>84.429000000000002</v>
      </c>
      <c r="N15" s="3">
        <v>68.769450000000006</v>
      </c>
      <c r="O15" s="3">
        <v>47.974499999999999</v>
      </c>
      <c r="P15" s="3">
        <v>64.182149999999993</v>
      </c>
      <c r="Q15" s="3">
        <v>61.073549999999997</v>
      </c>
      <c r="R15" s="3">
        <v>131.80500000000001</v>
      </c>
      <c r="S15" s="3">
        <v>114.48314999999999</v>
      </c>
      <c r="T15" s="3">
        <v>0.46215000000000001</v>
      </c>
      <c r="U15" s="3">
        <v>34.4268</v>
      </c>
      <c r="V15" s="3">
        <v>5.0625000000000003E-2</v>
      </c>
      <c r="W15" s="3">
        <v>2.2837499999999999</v>
      </c>
      <c r="X15" s="3">
        <v>15.3027</v>
      </c>
      <c r="Y15" s="3">
        <v>4.1719499999999998</v>
      </c>
      <c r="Z15" s="3">
        <v>1.4991749999999999</v>
      </c>
      <c r="AA15" s="3">
        <v>2.9884499999999998</v>
      </c>
      <c r="AB15" s="3">
        <v>50.161724999999997</v>
      </c>
      <c r="AC15" s="3">
        <v>102.895875</v>
      </c>
      <c r="AD15" s="3">
        <v>36.166274999999999</v>
      </c>
      <c r="AE15" s="3">
        <v>93.370949999999993</v>
      </c>
      <c r="AF15" s="3">
        <v>1.725525</v>
      </c>
      <c r="AG15" s="3">
        <v>0.30757499999999999</v>
      </c>
      <c r="AH15" s="3">
        <v>217.40962500000001</v>
      </c>
      <c r="AI15" s="3">
        <v>11.115675</v>
      </c>
      <c r="AJ15" s="3">
        <v>1.1562749999999999</v>
      </c>
      <c r="AK15" s="3">
        <f t="shared" si="0"/>
        <v>1342.4334750000003</v>
      </c>
    </row>
    <row r="16" spans="1:37" s="3" customFormat="1" x14ac:dyDescent="0.35">
      <c r="A16" s="15">
        <v>10</v>
      </c>
      <c r="B16" s="3" t="s">
        <v>44</v>
      </c>
      <c r="C16" s="3">
        <v>805.60485000000006</v>
      </c>
      <c r="D16" s="3">
        <v>0.1467</v>
      </c>
      <c r="E16" s="3">
        <v>29.922750000000001</v>
      </c>
      <c r="F16" s="3">
        <v>3.5999999999999999E-3</v>
      </c>
      <c r="G16" s="3">
        <v>6.0295500000000004</v>
      </c>
      <c r="H16" s="3">
        <v>2.3746499999999999</v>
      </c>
      <c r="I16" s="3">
        <v>2874.5637750000001</v>
      </c>
      <c r="J16" s="3">
        <v>2.8799999999999999E-2</v>
      </c>
      <c r="K16" s="3">
        <v>645.44669999999996</v>
      </c>
      <c r="L16" s="3">
        <v>1.575</v>
      </c>
      <c r="M16" s="3">
        <v>47.43</v>
      </c>
      <c r="N16" s="3">
        <v>9.2405249999999999</v>
      </c>
      <c r="O16" s="3">
        <v>3052.1736000000001</v>
      </c>
      <c r="P16" s="3">
        <v>0</v>
      </c>
      <c r="Q16" s="3">
        <v>2939.5424250000001</v>
      </c>
      <c r="R16" s="3">
        <v>22.074525000000001</v>
      </c>
      <c r="S16" s="3">
        <v>1260.1998000000001</v>
      </c>
      <c r="T16" s="3">
        <v>13.47345</v>
      </c>
      <c r="U16" s="3">
        <v>416.55779999999999</v>
      </c>
      <c r="V16" s="3">
        <v>1.023525</v>
      </c>
      <c r="W16" s="3">
        <v>31.511475000000001</v>
      </c>
      <c r="X16" s="3">
        <v>0</v>
      </c>
      <c r="Y16" s="3">
        <v>0</v>
      </c>
      <c r="Z16" s="3">
        <v>13229.54955</v>
      </c>
      <c r="AA16" s="3">
        <v>3161.1352499999998</v>
      </c>
      <c r="AB16" s="3">
        <v>6.9671250000000002</v>
      </c>
      <c r="AC16" s="3">
        <v>6.3544499999999999</v>
      </c>
      <c r="AD16" s="3">
        <v>6.9313500000000001</v>
      </c>
      <c r="AE16" s="3">
        <v>123.7329</v>
      </c>
      <c r="AF16" s="3">
        <v>3.16845</v>
      </c>
      <c r="AG16" s="3">
        <v>91.406475</v>
      </c>
      <c r="AH16" s="3">
        <v>1123.3964249999999</v>
      </c>
      <c r="AI16" s="3">
        <v>104.6241</v>
      </c>
      <c r="AJ16" s="3">
        <v>0</v>
      </c>
      <c r="AK16" s="3">
        <f t="shared" si="0"/>
        <v>30016.189574999997</v>
      </c>
    </row>
    <row r="17" spans="1:37" s="3" customFormat="1" x14ac:dyDescent="0.35">
      <c r="A17" s="15">
        <v>11</v>
      </c>
      <c r="B17" s="3" t="s">
        <v>45</v>
      </c>
      <c r="C17" s="3">
        <v>0.22972500000000001</v>
      </c>
      <c r="D17" s="3">
        <v>0</v>
      </c>
      <c r="E17" s="3">
        <v>0</v>
      </c>
      <c r="F17" s="3">
        <v>0</v>
      </c>
      <c r="G17" s="3">
        <v>0</v>
      </c>
      <c r="H17" s="3">
        <v>2.2499999999999998E-3</v>
      </c>
      <c r="I17" s="3">
        <v>0</v>
      </c>
      <c r="J17" s="3">
        <v>0</v>
      </c>
      <c r="K17" s="3">
        <v>0</v>
      </c>
      <c r="L17" s="3">
        <v>1.2545999999999999</v>
      </c>
      <c r="M17" s="3">
        <v>8.4312000000000005</v>
      </c>
      <c r="N17" s="3">
        <v>2.3721749999999999</v>
      </c>
      <c r="O17" s="3">
        <v>1.7545500000000001</v>
      </c>
      <c r="P17" s="3">
        <v>8.9999999999999998E-4</v>
      </c>
      <c r="Q17" s="3">
        <v>10.577025000000001</v>
      </c>
      <c r="R17" s="3">
        <v>2.7675000000000002E-2</v>
      </c>
      <c r="S17" s="3">
        <v>1.491525</v>
      </c>
      <c r="T17" s="3">
        <v>0</v>
      </c>
      <c r="U17" s="3">
        <v>0.37619999999999998</v>
      </c>
      <c r="V17" s="3">
        <v>0</v>
      </c>
      <c r="W17" s="3">
        <v>0</v>
      </c>
      <c r="X17" s="3">
        <v>6.3E-3</v>
      </c>
      <c r="Y17" s="3">
        <v>0</v>
      </c>
      <c r="Z17" s="3">
        <v>0</v>
      </c>
      <c r="AA17" s="3">
        <v>5.6249999999999998E-3</v>
      </c>
      <c r="AB17" s="3">
        <v>0.103725</v>
      </c>
      <c r="AC17" s="3">
        <v>0.14804999999999999</v>
      </c>
      <c r="AD17" s="3">
        <v>0</v>
      </c>
      <c r="AE17" s="3">
        <v>2.5596000000000001</v>
      </c>
      <c r="AF17" s="3">
        <v>0</v>
      </c>
      <c r="AG17" s="3">
        <v>0</v>
      </c>
      <c r="AH17" s="3">
        <v>13.812749999999999</v>
      </c>
      <c r="AI17" s="3">
        <v>3.7574999999999997E-2</v>
      </c>
      <c r="AJ17" s="3">
        <v>0</v>
      </c>
      <c r="AK17" s="3">
        <f t="shared" si="0"/>
        <v>43.191449999999996</v>
      </c>
    </row>
    <row r="18" spans="1:37" s="3" customFormat="1" x14ac:dyDescent="0.35">
      <c r="A18" s="15">
        <v>12</v>
      </c>
      <c r="B18" s="3" t="s">
        <v>46</v>
      </c>
      <c r="C18" s="3">
        <v>577.81912499999999</v>
      </c>
      <c r="D18" s="3">
        <v>0.21104999999999999</v>
      </c>
      <c r="E18" s="3">
        <v>60.722774999999999</v>
      </c>
      <c r="F18" s="3">
        <v>0</v>
      </c>
      <c r="G18" s="3">
        <v>31.615200000000002</v>
      </c>
      <c r="H18" s="3">
        <v>0.1278</v>
      </c>
      <c r="I18" s="3">
        <v>3.8249999999999998E-3</v>
      </c>
      <c r="J18" s="3">
        <v>0</v>
      </c>
      <c r="K18" s="3">
        <v>761.30392500000005</v>
      </c>
      <c r="L18" s="3">
        <v>0</v>
      </c>
      <c r="M18" s="3">
        <v>1.1475000000000001E-2</v>
      </c>
      <c r="N18" s="3">
        <v>7.5105000000000004</v>
      </c>
      <c r="O18" s="3">
        <v>2008.695375</v>
      </c>
      <c r="P18" s="3">
        <v>0</v>
      </c>
      <c r="Q18" s="3">
        <v>747.46822499999996</v>
      </c>
      <c r="R18" s="3">
        <v>4.3947000000000003</v>
      </c>
      <c r="S18" s="3">
        <v>333.31972500000001</v>
      </c>
      <c r="T18" s="3">
        <v>0</v>
      </c>
      <c r="U18" s="3">
        <v>109.145475</v>
      </c>
      <c r="V18" s="3">
        <v>2.5425E-2</v>
      </c>
      <c r="W18" s="3">
        <v>0</v>
      </c>
      <c r="X18" s="3">
        <v>3.4114499999999999</v>
      </c>
      <c r="Y18" s="3">
        <v>0</v>
      </c>
      <c r="Z18" s="3">
        <v>0</v>
      </c>
      <c r="AA18" s="3">
        <v>4831.1450999999997</v>
      </c>
      <c r="AB18" s="3">
        <v>1.304775</v>
      </c>
      <c r="AC18" s="3">
        <v>0.53572500000000001</v>
      </c>
      <c r="AD18" s="3">
        <v>1.0098</v>
      </c>
      <c r="AE18" s="3">
        <v>23.477399999999999</v>
      </c>
      <c r="AF18" s="3">
        <v>5.4000000000000003E-3</v>
      </c>
      <c r="AG18" s="3">
        <v>284.53500000000003</v>
      </c>
      <c r="AH18" s="3">
        <v>1736.58195</v>
      </c>
      <c r="AI18" s="3">
        <v>944.64179999999999</v>
      </c>
      <c r="AJ18" s="3">
        <v>0</v>
      </c>
      <c r="AK18" s="3">
        <f t="shared" si="0"/>
        <v>12469.022999999999</v>
      </c>
    </row>
    <row r="19" spans="1:37" s="3" customFormat="1" x14ac:dyDescent="0.35">
      <c r="A19" s="15">
        <v>13</v>
      </c>
      <c r="B19" s="3" t="s">
        <v>47</v>
      </c>
      <c r="C19" s="3">
        <v>19686.199724999999</v>
      </c>
      <c r="D19" s="3">
        <v>4748.3896500000001</v>
      </c>
      <c r="E19" s="3">
        <v>19992.46185</v>
      </c>
      <c r="F19" s="3">
        <v>6245.563725</v>
      </c>
      <c r="G19" s="3">
        <v>5858.0169749999995</v>
      </c>
      <c r="H19" s="3">
        <v>4515.1596</v>
      </c>
      <c r="I19" s="3">
        <v>50797.735424999999</v>
      </c>
      <c r="J19" s="3">
        <v>3317.5671750000001</v>
      </c>
      <c r="K19" s="3">
        <v>3159.8856000000001</v>
      </c>
      <c r="L19" s="3">
        <v>6993.6401249999999</v>
      </c>
      <c r="M19" s="3">
        <v>7923.7259999999997</v>
      </c>
      <c r="N19" s="3">
        <v>23310.18405</v>
      </c>
      <c r="O19" s="3">
        <v>18599.797575000001</v>
      </c>
      <c r="P19" s="3">
        <v>10721.4498</v>
      </c>
      <c r="Q19" s="3">
        <v>6156.8273250000002</v>
      </c>
      <c r="R19" s="3">
        <v>14845.10715</v>
      </c>
      <c r="S19" s="3">
        <v>5178.7136250000003</v>
      </c>
      <c r="T19" s="3">
        <v>45279.429525</v>
      </c>
      <c r="U19" s="3">
        <v>9039.8114999999998</v>
      </c>
      <c r="V19" s="3">
        <v>46354.024125000004</v>
      </c>
      <c r="W19" s="3">
        <v>68405.868449999994</v>
      </c>
      <c r="X19" s="3">
        <v>21286.411199999999</v>
      </c>
      <c r="Y19" s="3">
        <v>38706.400575</v>
      </c>
      <c r="Z19" s="3">
        <v>41136.102675000002</v>
      </c>
      <c r="AA19" s="3">
        <v>12725.66475</v>
      </c>
      <c r="AB19" s="3">
        <v>4741.4686499999998</v>
      </c>
      <c r="AC19" s="3">
        <v>22401.2268</v>
      </c>
      <c r="AD19" s="3">
        <v>40999.26915</v>
      </c>
      <c r="AE19" s="3">
        <v>24403.712625</v>
      </c>
      <c r="AF19" s="3">
        <v>12793.967325</v>
      </c>
      <c r="AG19" s="3">
        <v>16672.808925000001</v>
      </c>
      <c r="AH19" s="3">
        <v>5348.3582249999999</v>
      </c>
      <c r="AI19" s="3">
        <v>20017.147724999999</v>
      </c>
      <c r="AJ19" s="3">
        <v>1008.54</v>
      </c>
      <c r="AK19" s="3">
        <f t="shared" si="0"/>
        <v>643370.63760000002</v>
      </c>
    </row>
    <row r="20" spans="1:37" s="3" customFormat="1" x14ac:dyDescent="0.35">
      <c r="A20" s="15">
        <v>14</v>
      </c>
      <c r="B20" s="3" t="s">
        <v>48</v>
      </c>
      <c r="C20" s="3">
        <v>3.7426499999999998</v>
      </c>
      <c r="D20" s="3">
        <v>2.2306499999999998</v>
      </c>
      <c r="E20" s="3">
        <v>6.4640250000000004</v>
      </c>
      <c r="F20" s="3">
        <v>0.89190000000000003</v>
      </c>
      <c r="G20" s="3">
        <v>0.38542500000000002</v>
      </c>
      <c r="H20" s="3">
        <v>3.3266249999999999</v>
      </c>
      <c r="I20" s="3">
        <v>35.151524999999999</v>
      </c>
      <c r="J20" s="3">
        <v>0.164025</v>
      </c>
      <c r="K20" s="3">
        <v>3.734775</v>
      </c>
      <c r="L20" s="3">
        <v>7.6925249999999998</v>
      </c>
      <c r="M20" s="3">
        <v>7.4909249999999998</v>
      </c>
      <c r="N20" s="3">
        <v>30.454650000000001</v>
      </c>
      <c r="O20" s="3">
        <v>14.30775</v>
      </c>
      <c r="P20" s="3">
        <v>5.4722249999999999</v>
      </c>
      <c r="Q20" s="3">
        <v>13.103999999999999</v>
      </c>
      <c r="R20" s="3">
        <v>11.866949999999999</v>
      </c>
      <c r="S20" s="3">
        <v>11.886525000000001</v>
      </c>
      <c r="T20" s="3">
        <v>1.2228749999999999</v>
      </c>
      <c r="U20" s="3">
        <v>5.1326999999999998</v>
      </c>
      <c r="V20" s="3">
        <v>0.207675</v>
      </c>
      <c r="W20" s="3">
        <v>0.22387499999999999</v>
      </c>
      <c r="X20" s="3">
        <v>5.9917499999999997</v>
      </c>
      <c r="Y20" s="3">
        <v>2.956725</v>
      </c>
      <c r="Z20" s="3">
        <v>64.987650000000002</v>
      </c>
      <c r="AA20" s="3">
        <v>45.216450000000002</v>
      </c>
      <c r="AB20" s="3">
        <v>0.74565000000000003</v>
      </c>
      <c r="AC20" s="3">
        <v>7.6787999999999998</v>
      </c>
      <c r="AD20" s="3">
        <v>1.3101750000000001</v>
      </c>
      <c r="AE20" s="3">
        <v>0.56317499999999998</v>
      </c>
      <c r="AF20" s="3">
        <v>6.7724999999999994E-2</v>
      </c>
      <c r="AG20" s="3">
        <v>2.9592000000000001</v>
      </c>
      <c r="AH20" s="3">
        <v>35.054324999999999</v>
      </c>
      <c r="AI20" s="3">
        <v>17.225100000000001</v>
      </c>
      <c r="AJ20" s="3">
        <v>0</v>
      </c>
      <c r="AK20" s="3">
        <f t="shared" si="0"/>
        <v>349.91100000000006</v>
      </c>
    </row>
    <row r="21" spans="1:37" s="3" customFormat="1" x14ac:dyDescent="0.35">
      <c r="A21" s="15">
        <v>15</v>
      </c>
      <c r="B21" s="3" t="s">
        <v>49</v>
      </c>
      <c r="C21" s="3">
        <v>0.49769999999999998</v>
      </c>
      <c r="D21" s="3">
        <v>0.20250000000000001</v>
      </c>
      <c r="E21" s="3">
        <v>0</v>
      </c>
      <c r="F21" s="3">
        <v>4.0720499999999999</v>
      </c>
      <c r="G21" s="3">
        <v>8.7749999999999998E-3</v>
      </c>
      <c r="H21" s="3">
        <v>0.184725</v>
      </c>
      <c r="I21" s="3">
        <v>0</v>
      </c>
      <c r="J21" s="3">
        <v>1.4625000000000001E-2</v>
      </c>
      <c r="K21" s="3">
        <v>0</v>
      </c>
      <c r="L21" s="3">
        <v>13.563224999999999</v>
      </c>
      <c r="M21" s="3">
        <v>8.2874250000000007</v>
      </c>
      <c r="N21" s="3">
        <v>4.0724999999999998</v>
      </c>
      <c r="O21" s="3">
        <v>2.432925</v>
      </c>
      <c r="P21" s="3">
        <v>0.78772500000000001</v>
      </c>
      <c r="Q21" s="3">
        <v>1.1736</v>
      </c>
      <c r="R21" s="3">
        <v>0.93352500000000005</v>
      </c>
      <c r="S21" s="3">
        <v>1.0125E-2</v>
      </c>
      <c r="T21" s="3">
        <v>0</v>
      </c>
      <c r="U21" s="3">
        <v>0.96097500000000002</v>
      </c>
      <c r="V21" s="3">
        <v>0</v>
      </c>
      <c r="W21" s="3">
        <v>2.2499999999999998E-3</v>
      </c>
      <c r="X21" s="3">
        <v>1.312875</v>
      </c>
      <c r="Y21" s="3">
        <v>0</v>
      </c>
      <c r="Z21" s="3">
        <v>0</v>
      </c>
      <c r="AA21" s="3">
        <v>0</v>
      </c>
      <c r="AB21" s="3">
        <v>0.96030000000000004</v>
      </c>
      <c r="AC21" s="3">
        <v>3.2784749999999998</v>
      </c>
      <c r="AD21" s="3">
        <v>0.25559999999999999</v>
      </c>
      <c r="AE21" s="3">
        <v>0.92452500000000004</v>
      </c>
      <c r="AF21" s="3">
        <v>1.3275E-2</v>
      </c>
      <c r="AG21" s="3">
        <v>3.8249999999999998E-3</v>
      </c>
      <c r="AH21" s="3">
        <v>0.31004999999999999</v>
      </c>
      <c r="AI21" s="3">
        <v>8.7075E-2</v>
      </c>
      <c r="AJ21" s="3">
        <v>0.15884999999999999</v>
      </c>
      <c r="AK21" s="3">
        <f t="shared" si="0"/>
        <v>44.509499999999989</v>
      </c>
    </row>
    <row r="24" spans="1:37" s="2" customFormat="1" x14ac:dyDescent="0.35">
      <c r="A24" s="2" t="s">
        <v>70</v>
      </c>
      <c r="B24" s="4"/>
      <c r="C24" s="4" t="s">
        <v>50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7" s="12" customFormat="1" x14ac:dyDescent="0.35">
      <c r="A25" s="12" t="s">
        <v>67</v>
      </c>
      <c r="B25" s="12" t="s">
        <v>68</v>
      </c>
      <c r="C25" s="12" t="s">
        <v>1</v>
      </c>
      <c r="D25" s="12" t="s">
        <v>2</v>
      </c>
      <c r="E25" s="12" t="s">
        <v>3</v>
      </c>
      <c r="F25" s="12" t="s">
        <v>4</v>
      </c>
      <c r="G25" s="12" t="s">
        <v>5</v>
      </c>
      <c r="H25" s="12" t="s">
        <v>6</v>
      </c>
      <c r="I25" s="12" t="s">
        <v>7</v>
      </c>
      <c r="J25" s="13" t="s">
        <v>8</v>
      </c>
      <c r="K25" s="13" t="s">
        <v>9</v>
      </c>
      <c r="L25" s="13" t="s">
        <v>10</v>
      </c>
      <c r="M25" s="13" t="s">
        <v>11</v>
      </c>
      <c r="N25" s="13" t="s">
        <v>12</v>
      </c>
      <c r="O25" s="13" t="s">
        <v>13</v>
      </c>
      <c r="P25" s="13" t="s">
        <v>14</v>
      </c>
      <c r="Q25" s="13" t="s">
        <v>15</v>
      </c>
      <c r="R25" s="13" t="s">
        <v>16</v>
      </c>
      <c r="S25" s="13" t="s">
        <v>17</v>
      </c>
      <c r="T25" s="13" t="s">
        <v>18</v>
      </c>
      <c r="U25" s="13" t="s">
        <v>19</v>
      </c>
      <c r="V25" s="13" t="s">
        <v>20</v>
      </c>
      <c r="W25" s="13" t="s">
        <v>21</v>
      </c>
      <c r="X25" s="13" t="s">
        <v>22</v>
      </c>
      <c r="Y25" s="13" t="s">
        <v>23</v>
      </c>
      <c r="Z25" s="13" t="s">
        <v>24</v>
      </c>
      <c r="AA25" s="13" t="s">
        <v>25</v>
      </c>
      <c r="AB25" s="13" t="s">
        <v>26</v>
      </c>
      <c r="AC25" s="13" t="s">
        <v>27</v>
      </c>
      <c r="AD25" s="13" t="s">
        <v>28</v>
      </c>
      <c r="AE25" s="13" t="s">
        <v>29</v>
      </c>
      <c r="AF25" s="13" t="s">
        <v>30</v>
      </c>
      <c r="AG25" s="13" t="s">
        <v>31</v>
      </c>
      <c r="AH25" s="13" t="s">
        <v>32</v>
      </c>
      <c r="AI25" s="13" t="s">
        <v>33</v>
      </c>
      <c r="AJ25" s="13" t="s">
        <v>34</v>
      </c>
      <c r="AK25" s="4" t="s">
        <v>57</v>
      </c>
    </row>
    <row r="26" spans="1:37" s="3" customFormat="1" x14ac:dyDescent="0.35">
      <c r="A26" s="15">
        <v>1</v>
      </c>
      <c r="B26" s="3" t="s">
        <v>35</v>
      </c>
      <c r="C26" s="3">
        <v>269.27437500000002</v>
      </c>
      <c r="D26" s="3">
        <v>10.996650000000001</v>
      </c>
      <c r="E26" s="3">
        <v>629.20709999999997</v>
      </c>
      <c r="F26" s="3">
        <v>17.729324999999999</v>
      </c>
      <c r="G26" s="3">
        <v>16.05555</v>
      </c>
      <c r="H26" s="3">
        <v>61.874099999999999</v>
      </c>
      <c r="I26" s="3">
        <v>4352.0589</v>
      </c>
      <c r="J26" s="3">
        <v>1.624725</v>
      </c>
      <c r="K26" s="3">
        <v>83.805525000000003</v>
      </c>
      <c r="L26" s="3">
        <v>25.791975000000001</v>
      </c>
      <c r="M26" s="3">
        <v>40.565925</v>
      </c>
      <c r="N26" s="3">
        <v>124.41240000000001</v>
      </c>
      <c r="O26" s="3">
        <v>1166.612175</v>
      </c>
      <c r="P26" s="3">
        <v>534.42157499999996</v>
      </c>
      <c r="Q26" s="3">
        <v>322.04745000000003</v>
      </c>
      <c r="R26" s="3">
        <v>1970.0127</v>
      </c>
      <c r="S26" s="3">
        <v>1493.046225</v>
      </c>
      <c r="T26" s="3">
        <v>578.86627499999997</v>
      </c>
      <c r="U26" s="3">
        <v>98.745975000000001</v>
      </c>
      <c r="V26" s="3">
        <v>391.01310000000001</v>
      </c>
      <c r="W26" s="3">
        <v>1789.59285</v>
      </c>
      <c r="X26" s="3">
        <v>80.499600000000001</v>
      </c>
      <c r="Y26" s="3">
        <v>169.608375</v>
      </c>
      <c r="Z26" s="3">
        <v>9571.2605999999996</v>
      </c>
      <c r="AA26" s="3">
        <v>1859.1210000000001</v>
      </c>
      <c r="AB26" s="3">
        <v>28.412099999999999</v>
      </c>
      <c r="AC26" s="3">
        <v>115.428825</v>
      </c>
      <c r="AD26" s="3">
        <v>279.77175</v>
      </c>
      <c r="AE26" s="3">
        <v>544.72612500000002</v>
      </c>
      <c r="AF26" s="3">
        <v>101.2032</v>
      </c>
      <c r="AG26" s="3">
        <v>158.152725</v>
      </c>
      <c r="AH26" s="3">
        <v>1713.9822750000001</v>
      </c>
      <c r="AI26" s="3">
        <v>451.22512499999999</v>
      </c>
      <c r="AJ26" s="3">
        <v>0</v>
      </c>
      <c r="AK26" s="3">
        <f t="shared" ref="AK26:AK40" si="1">SUM(C26:AJ26)</f>
        <v>29051.146574999999</v>
      </c>
    </row>
    <row r="27" spans="1:37" s="3" customFormat="1" x14ac:dyDescent="0.35">
      <c r="A27" s="15">
        <v>2</v>
      </c>
      <c r="B27" s="3" t="s">
        <v>36</v>
      </c>
      <c r="C27" s="3">
        <v>28.996649999999999</v>
      </c>
      <c r="D27" s="3">
        <v>2.5649999999999999E-2</v>
      </c>
      <c r="E27" s="3">
        <v>0.59984999999999999</v>
      </c>
      <c r="F27" s="3">
        <v>1.4469749999999999</v>
      </c>
      <c r="G27" s="3">
        <v>2.1600000000000001E-2</v>
      </c>
      <c r="H27" s="3">
        <v>48.564900000000002</v>
      </c>
      <c r="I27" s="3">
        <v>0</v>
      </c>
      <c r="J27" s="3">
        <v>0.14174999999999999</v>
      </c>
      <c r="K27" s="3">
        <v>0.12195</v>
      </c>
      <c r="L27" s="3">
        <v>25.863074999999998</v>
      </c>
      <c r="M27" s="3">
        <v>6.1544249999999998</v>
      </c>
      <c r="N27" s="3">
        <v>9.8145000000000007</v>
      </c>
      <c r="O27" s="3">
        <v>21.149775000000002</v>
      </c>
      <c r="P27" s="3">
        <v>150.42217500000001</v>
      </c>
      <c r="Q27" s="3">
        <v>10.954800000000001</v>
      </c>
      <c r="R27" s="3">
        <v>601.52737500000001</v>
      </c>
      <c r="S27" s="3">
        <v>808.103925</v>
      </c>
      <c r="T27" s="3">
        <v>0.65654999999999997</v>
      </c>
      <c r="U27" s="3">
        <v>14.576625</v>
      </c>
      <c r="V27" s="3">
        <v>5.4899999999999997E-2</v>
      </c>
      <c r="W27" s="3">
        <v>9.2924999999999994E-2</v>
      </c>
      <c r="X27" s="3">
        <v>7.3759499999999996</v>
      </c>
      <c r="Y27" s="3">
        <v>3.78E-2</v>
      </c>
      <c r="Z27" s="3">
        <v>0</v>
      </c>
      <c r="AA27" s="3">
        <v>2.5110000000000001</v>
      </c>
      <c r="AB27" s="3">
        <v>22.999500000000001</v>
      </c>
      <c r="AC27" s="3">
        <v>93.80565</v>
      </c>
      <c r="AD27" s="3">
        <v>36.2592</v>
      </c>
      <c r="AE27" s="3">
        <v>69.202799999999996</v>
      </c>
      <c r="AF27" s="3">
        <v>2.0560499999999999</v>
      </c>
      <c r="AG27" s="3">
        <v>0.14804999999999999</v>
      </c>
      <c r="AH27" s="3">
        <v>36.468899999999998</v>
      </c>
      <c r="AI27" s="3">
        <v>24.393374999999999</v>
      </c>
      <c r="AJ27" s="3">
        <v>0</v>
      </c>
      <c r="AK27" s="3">
        <f t="shared" si="1"/>
        <v>2024.54865</v>
      </c>
    </row>
    <row r="28" spans="1:37" s="3" customFormat="1" x14ac:dyDescent="0.35">
      <c r="A28" s="15">
        <v>3</v>
      </c>
      <c r="B28" s="3" t="s">
        <v>37</v>
      </c>
      <c r="C28" s="3">
        <v>62.398575000000001</v>
      </c>
      <c r="D28" s="3">
        <v>0.37327500000000002</v>
      </c>
      <c r="E28" s="3">
        <v>29.689425</v>
      </c>
      <c r="F28" s="3">
        <v>1.0775250000000001</v>
      </c>
      <c r="G28" s="3">
        <v>2.5152749999999999</v>
      </c>
      <c r="H28" s="3">
        <v>4.4073000000000002</v>
      </c>
      <c r="I28" s="3">
        <v>28.686824999999999</v>
      </c>
      <c r="J28" s="3">
        <v>4.0724999999999997E-2</v>
      </c>
      <c r="K28" s="3">
        <v>8.4613499999999995</v>
      </c>
      <c r="L28" s="3">
        <v>0.77805000000000002</v>
      </c>
      <c r="M28" s="3">
        <v>1.8600749999999999</v>
      </c>
      <c r="N28" s="3">
        <v>5.45085</v>
      </c>
      <c r="O28" s="3">
        <v>24.752025</v>
      </c>
      <c r="P28" s="3">
        <v>26.317125000000001</v>
      </c>
      <c r="Q28" s="3">
        <v>47.718449999999997</v>
      </c>
      <c r="R28" s="3">
        <v>99.054675000000003</v>
      </c>
      <c r="S28" s="3">
        <v>21.018374999999999</v>
      </c>
      <c r="T28" s="3">
        <v>38.442824999999999</v>
      </c>
      <c r="U28" s="3">
        <v>12.134925000000001</v>
      </c>
      <c r="V28" s="3">
        <v>8.7540750000000003</v>
      </c>
      <c r="W28" s="3">
        <v>21.743774999999999</v>
      </c>
      <c r="X28" s="3">
        <v>4.4178750000000004</v>
      </c>
      <c r="Y28" s="3">
        <v>14.620050000000001</v>
      </c>
      <c r="Z28" s="3">
        <v>69.828975</v>
      </c>
      <c r="AA28" s="3">
        <v>158.200425</v>
      </c>
      <c r="AB28" s="3">
        <v>5.2184249999999999</v>
      </c>
      <c r="AC28" s="3">
        <v>5.9177249999999999</v>
      </c>
      <c r="AD28" s="3">
        <v>14.222925</v>
      </c>
      <c r="AE28" s="3">
        <v>36.927</v>
      </c>
      <c r="AF28" s="3">
        <v>1.9266749999999999</v>
      </c>
      <c r="AG28" s="3">
        <v>15.238350000000001</v>
      </c>
      <c r="AH28" s="3">
        <v>229.42192499999999</v>
      </c>
      <c r="AI28" s="3">
        <v>207.41220000000001</v>
      </c>
      <c r="AJ28" s="3">
        <v>0</v>
      </c>
      <c r="AK28" s="3">
        <f t="shared" si="1"/>
        <v>1209.0280500000001</v>
      </c>
    </row>
    <row r="29" spans="1:37" s="3" customFormat="1" x14ac:dyDescent="0.35">
      <c r="A29" s="15">
        <v>4</v>
      </c>
      <c r="B29" s="3" t="s">
        <v>38</v>
      </c>
      <c r="C29" s="3">
        <v>14.31765</v>
      </c>
      <c r="D29" s="3">
        <v>0.44324999999999998</v>
      </c>
      <c r="E29" s="3">
        <v>1.7541</v>
      </c>
      <c r="F29" s="3">
        <v>1.4046749999999999</v>
      </c>
      <c r="G29" s="3">
        <v>4.6350000000000002E-2</v>
      </c>
      <c r="H29" s="3">
        <v>0.18382499999999999</v>
      </c>
      <c r="I29" s="3">
        <v>9.5231250000000003</v>
      </c>
      <c r="J29" s="3">
        <v>0.186975</v>
      </c>
      <c r="K29" s="3">
        <v>5.1497999999999999</v>
      </c>
      <c r="L29" s="3">
        <v>4.9862250000000001</v>
      </c>
      <c r="M29" s="3">
        <v>2.4138000000000002</v>
      </c>
      <c r="N29" s="3">
        <v>6.8368500000000001</v>
      </c>
      <c r="O29" s="3">
        <v>7.9911000000000003</v>
      </c>
      <c r="P29" s="3">
        <v>1.2816000000000001</v>
      </c>
      <c r="Q29" s="3">
        <v>11.3193</v>
      </c>
      <c r="R29" s="3">
        <v>13.337775000000001</v>
      </c>
      <c r="S29" s="3">
        <v>6.2306999999999997</v>
      </c>
      <c r="T29" s="3">
        <v>7.9755750000000001</v>
      </c>
      <c r="U29" s="3">
        <v>7.6358249999999996</v>
      </c>
      <c r="V29" s="3">
        <v>1.0831500000000001</v>
      </c>
      <c r="W29" s="3">
        <v>1.8544499999999999</v>
      </c>
      <c r="X29" s="3">
        <v>3.0273750000000001</v>
      </c>
      <c r="Y29" s="3">
        <v>0.78075000000000006</v>
      </c>
      <c r="Z29" s="3">
        <v>51.673050000000003</v>
      </c>
      <c r="AA29" s="3">
        <v>28.156500000000001</v>
      </c>
      <c r="AB29" s="3">
        <v>0.35707499999999998</v>
      </c>
      <c r="AC29" s="3">
        <v>1.3401000000000001</v>
      </c>
      <c r="AD29" s="3">
        <v>1.2521249999999999</v>
      </c>
      <c r="AE29" s="3">
        <v>0.70897500000000002</v>
      </c>
      <c r="AF29" s="3">
        <v>0.47812500000000002</v>
      </c>
      <c r="AG29" s="3">
        <v>5.8097250000000003</v>
      </c>
      <c r="AH29" s="3">
        <v>14.564025000000001</v>
      </c>
      <c r="AI29" s="3">
        <v>13.818375</v>
      </c>
      <c r="AJ29" s="3">
        <v>0</v>
      </c>
      <c r="AK29" s="3">
        <f t="shared" si="1"/>
        <v>227.92230000000006</v>
      </c>
    </row>
    <row r="30" spans="1:37" s="3" customFormat="1" x14ac:dyDescent="0.35">
      <c r="A30" s="15">
        <v>5</v>
      </c>
      <c r="B30" s="3" t="s">
        <v>39</v>
      </c>
      <c r="C30" s="3">
        <v>460.69087500000001</v>
      </c>
      <c r="D30" s="3">
        <v>5.3943750000000001</v>
      </c>
      <c r="E30" s="3">
        <v>2.325825</v>
      </c>
      <c r="F30" s="3">
        <v>120.861</v>
      </c>
      <c r="G30" s="3">
        <v>1.3482000000000001</v>
      </c>
      <c r="H30" s="3">
        <v>11.457224999999999</v>
      </c>
      <c r="I30" s="3">
        <v>0</v>
      </c>
      <c r="J30" s="3">
        <v>5.0179499999999999</v>
      </c>
      <c r="K30" s="3">
        <v>1.5525000000000001E-2</v>
      </c>
      <c r="L30" s="3">
        <v>486.51502499999998</v>
      </c>
      <c r="M30" s="3">
        <v>272.85255000000001</v>
      </c>
      <c r="N30" s="3">
        <v>851.50665000000004</v>
      </c>
      <c r="O30" s="3">
        <v>23.05395</v>
      </c>
      <c r="P30" s="3">
        <v>54.262124999999997</v>
      </c>
      <c r="Q30" s="3">
        <v>5.9962499999999999</v>
      </c>
      <c r="R30" s="3">
        <v>340.1388</v>
      </c>
      <c r="S30" s="3">
        <v>480.58244999999999</v>
      </c>
      <c r="T30" s="3">
        <v>0</v>
      </c>
      <c r="U30" s="3">
        <v>252.25537499999999</v>
      </c>
      <c r="V30" s="3">
        <v>0.13139999999999999</v>
      </c>
      <c r="W30" s="3">
        <v>4.1685749999999997</v>
      </c>
      <c r="X30" s="3">
        <v>66.273075000000006</v>
      </c>
      <c r="Y30" s="3">
        <v>1.0642499999999999</v>
      </c>
      <c r="Z30" s="3">
        <v>2.8296000000000001</v>
      </c>
      <c r="AA30" s="3">
        <v>0.16694999999999999</v>
      </c>
      <c r="AB30" s="3">
        <v>84.558149999999998</v>
      </c>
      <c r="AC30" s="3">
        <v>941.04584999999997</v>
      </c>
      <c r="AD30" s="3">
        <v>95.201774999999998</v>
      </c>
      <c r="AE30" s="3">
        <v>111.3291</v>
      </c>
      <c r="AF30" s="3">
        <v>0.75375000000000003</v>
      </c>
      <c r="AG30" s="3">
        <v>0</v>
      </c>
      <c r="AH30" s="3">
        <v>261.46035000000001</v>
      </c>
      <c r="AI30" s="3">
        <v>64.255499999999998</v>
      </c>
      <c r="AJ30" s="3">
        <v>0</v>
      </c>
      <c r="AK30" s="3">
        <f t="shared" si="1"/>
        <v>5007.5124750000004</v>
      </c>
    </row>
    <row r="31" spans="1:37" s="3" customFormat="1" x14ac:dyDescent="0.35">
      <c r="A31" s="15">
        <v>6</v>
      </c>
      <c r="B31" s="3" t="s">
        <v>40</v>
      </c>
      <c r="C31" s="3">
        <v>55.687950000000001</v>
      </c>
      <c r="D31" s="3">
        <v>4.1208749999999998</v>
      </c>
      <c r="E31" s="3">
        <v>0.51929999999999998</v>
      </c>
      <c r="F31" s="3">
        <v>2.1694499999999999</v>
      </c>
      <c r="G31" s="3">
        <v>9.8324999999999996E-2</v>
      </c>
      <c r="H31" s="3">
        <v>0.11565</v>
      </c>
      <c r="I31" s="3">
        <v>0</v>
      </c>
      <c r="J31" s="3">
        <v>0.95152499999999995</v>
      </c>
      <c r="K31" s="3">
        <v>0.90652500000000003</v>
      </c>
      <c r="L31" s="3">
        <v>24.518474999999999</v>
      </c>
      <c r="M31" s="3">
        <v>10.3104</v>
      </c>
      <c r="N31" s="3">
        <v>59.235750000000003</v>
      </c>
      <c r="O31" s="3">
        <v>2.2787999999999999</v>
      </c>
      <c r="P31" s="3">
        <v>4.9745249999999999</v>
      </c>
      <c r="Q31" s="3">
        <v>1.0451250000000001</v>
      </c>
      <c r="R31" s="3">
        <v>91.486350000000002</v>
      </c>
      <c r="S31" s="3">
        <v>88.489350000000002</v>
      </c>
      <c r="T31" s="3">
        <v>0</v>
      </c>
      <c r="U31" s="3">
        <v>10.008675</v>
      </c>
      <c r="V31" s="3">
        <v>4.0050000000000002E-2</v>
      </c>
      <c r="W31" s="3">
        <v>0</v>
      </c>
      <c r="X31" s="3">
        <v>10.938599999999999</v>
      </c>
      <c r="Y31" s="3">
        <v>4.7925000000000002E-2</v>
      </c>
      <c r="Z31" s="3">
        <v>0</v>
      </c>
      <c r="AA31" s="3">
        <v>0.52875000000000005</v>
      </c>
      <c r="AB31" s="3">
        <v>0.87412500000000004</v>
      </c>
      <c r="AC31" s="3">
        <v>8.4179250000000003</v>
      </c>
      <c r="AD31" s="3">
        <v>2.7162000000000002</v>
      </c>
      <c r="AE31" s="3">
        <v>1.3347</v>
      </c>
      <c r="AF31" s="3">
        <v>5.6249999999999998E-3</v>
      </c>
      <c r="AG31" s="3">
        <v>8.9999999999999998E-4</v>
      </c>
      <c r="AH31" s="3">
        <v>32.516100000000002</v>
      </c>
      <c r="AI31" s="3">
        <v>29.056049999999999</v>
      </c>
      <c r="AJ31" s="3">
        <v>0</v>
      </c>
      <c r="AK31" s="3">
        <f t="shared" si="1"/>
        <v>443.39400000000001</v>
      </c>
    </row>
    <row r="32" spans="1:37" s="3" customFormat="1" x14ac:dyDescent="0.35">
      <c r="A32" s="15">
        <v>7</v>
      </c>
      <c r="B32" s="3" t="s">
        <v>41</v>
      </c>
      <c r="C32" s="3">
        <v>53.07705</v>
      </c>
      <c r="D32" s="3">
        <v>1.8078749999999999</v>
      </c>
      <c r="E32" s="3">
        <v>0.45495000000000002</v>
      </c>
      <c r="F32" s="3">
        <v>7.1239499999999998</v>
      </c>
      <c r="G32" s="3">
        <v>3.78E-2</v>
      </c>
      <c r="H32" s="3">
        <v>0.44055</v>
      </c>
      <c r="I32" s="3">
        <v>0</v>
      </c>
      <c r="J32" s="3">
        <v>3.3158249999999998</v>
      </c>
      <c r="K32" s="3">
        <v>1.10385</v>
      </c>
      <c r="L32" s="3">
        <v>12.699225</v>
      </c>
      <c r="M32" s="3">
        <v>13.68</v>
      </c>
      <c r="N32" s="3">
        <v>69.290099999999995</v>
      </c>
      <c r="O32" s="3">
        <v>1.767825</v>
      </c>
      <c r="P32" s="3">
        <v>0.70222499999999999</v>
      </c>
      <c r="Q32" s="3">
        <v>3.0242249999999999</v>
      </c>
      <c r="R32" s="3">
        <v>8.6930999999999994</v>
      </c>
      <c r="S32" s="3">
        <v>5.5408499999999998</v>
      </c>
      <c r="T32" s="3">
        <v>0</v>
      </c>
      <c r="U32" s="3">
        <v>8.9590499999999995</v>
      </c>
      <c r="V32" s="3">
        <v>4.3874999999999997E-2</v>
      </c>
      <c r="W32" s="3">
        <v>4.4999999999999999E-4</v>
      </c>
      <c r="X32" s="3">
        <v>20.716425000000001</v>
      </c>
      <c r="Y32" s="3">
        <v>0.27652500000000002</v>
      </c>
      <c r="Z32" s="3">
        <v>0.12690000000000001</v>
      </c>
      <c r="AA32" s="3">
        <v>3.5099999999999999E-2</v>
      </c>
      <c r="AB32" s="3">
        <v>2.437875</v>
      </c>
      <c r="AC32" s="3">
        <v>32.585175</v>
      </c>
      <c r="AD32" s="3">
        <v>3.808125</v>
      </c>
      <c r="AE32" s="3">
        <v>1.9653750000000001</v>
      </c>
      <c r="AF32" s="3">
        <v>0</v>
      </c>
      <c r="AG32" s="3">
        <v>1.44E-2</v>
      </c>
      <c r="AH32" s="3">
        <v>4.1933249999999997</v>
      </c>
      <c r="AI32" s="3">
        <v>78.554924999999997</v>
      </c>
      <c r="AJ32" s="3">
        <v>0</v>
      </c>
      <c r="AK32" s="3">
        <f t="shared" si="1"/>
        <v>336.47692499999994</v>
      </c>
    </row>
    <row r="33" spans="1:37" s="3" customFormat="1" x14ac:dyDescent="0.35">
      <c r="A33" s="15">
        <v>8</v>
      </c>
      <c r="B33" s="3" t="s">
        <v>42</v>
      </c>
      <c r="C33" s="3">
        <v>6.2898750000000003</v>
      </c>
      <c r="D33" s="3">
        <v>3.3974999999999998E-2</v>
      </c>
      <c r="E33" s="3">
        <v>3.5999999999999999E-3</v>
      </c>
      <c r="F33" s="3">
        <v>7.0083000000000002</v>
      </c>
      <c r="G33" s="3">
        <v>2.2724999999999999E-2</v>
      </c>
      <c r="H33" s="3">
        <v>0</v>
      </c>
      <c r="I33" s="3">
        <v>0</v>
      </c>
      <c r="J33" s="3">
        <v>0.15457499999999999</v>
      </c>
      <c r="K33" s="3">
        <v>0</v>
      </c>
      <c r="L33" s="3">
        <v>35.519849999999998</v>
      </c>
      <c r="M33" s="3">
        <v>33.863399999999999</v>
      </c>
      <c r="N33" s="3">
        <v>10.393875</v>
      </c>
      <c r="O33" s="3">
        <v>2.3723999999999998</v>
      </c>
      <c r="P33" s="3">
        <v>2.8125000000000001E-2</v>
      </c>
      <c r="Q33" s="3">
        <v>0.71460000000000001</v>
      </c>
      <c r="R33" s="3">
        <v>3.070125</v>
      </c>
      <c r="S33" s="3">
        <v>1.3623749999999999</v>
      </c>
      <c r="T33" s="3">
        <v>0</v>
      </c>
      <c r="U33" s="3">
        <v>7.5797999999999996</v>
      </c>
      <c r="V33" s="3">
        <v>0</v>
      </c>
      <c r="W33" s="3">
        <v>0</v>
      </c>
      <c r="X33" s="3">
        <v>1.5579000000000001</v>
      </c>
      <c r="Y33" s="3">
        <v>0</v>
      </c>
      <c r="Z33" s="3">
        <v>0</v>
      </c>
      <c r="AA33" s="3">
        <v>0</v>
      </c>
      <c r="AB33" s="3">
        <v>0.28575</v>
      </c>
      <c r="AC33" s="3">
        <v>3.0809250000000001</v>
      </c>
      <c r="AD33" s="3">
        <v>0.1656</v>
      </c>
      <c r="AE33" s="3">
        <v>0.12712499999999999</v>
      </c>
      <c r="AF33" s="3">
        <v>1.3500000000000001E-3</v>
      </c>
      <c r="AG33" s="3">
        <v>0</v>
      </c>
      <c r="AH33" s="3">
        <v>0.42120000000000002</v>
      </c>
      <c r="AI33" s="3">
        <v>1.3193999999999999</v>
      </c>
      <c r="AJ33" s="3">
        <v>0</v>
      </c>
      <c r="AK33" s="3">
        <f t="shared" si="1"/>
        <v>115.37685</v>
      </c>
    </row>
    <row r="34" spans="1:37" s="3" customFormat="1" x14ac:dyDescent="0.35">
      <c r="A34" s="15">
        <v>9</v>
      </c>
      <c r="B34" s="3" t="s">
        <v>43</v>
      </c>
      <c r="C34" s="3">
        <v>31.955850000000002</v>
      </c>
      <c r="D34" s="3">
        <v>3.7813500000000002</v>
      </c>
      <c r="E34" s="3">
        <v>1.4769000000000001</v>
      </c>
      <c r="F34" s="3">
        <v>12.492000000000001</v>
      </c>
      <c r="G34" s="3">
        <v>3.0568499999999998</v>
      </c>
      <c r="H34" s="3">
        <v>52.430624999999999</v>
      </c>
      <c r="I34" s="3">
        <v>0</v>
      </c>
      <c r="J34" s="3">
        <v>1.608525</v>
      </c>
      <c r="K34" s="3">
        <v>1.026675</v>
      </c>
      <c r="L34" s="3">
        <v>94.032449999999997</v>
      </c>
      <c r="M34" s="3">
        <v>83.798325000000006</v>
      </c>
      <c r="N34" s="3">
        <v>74.387474999999995</v>
      </c>
      <c r="O34" s="3">
        <v>48.582000000000001</v>
      </c>
      <c r="P34" s="3">
        <v>65.491874999999993</v>
      </c>
      <c r="Q34" s="3">
        <v>58.462200000000003</v>
      </c>
      <c r="R34" s="3">
        <v>133.12530000000001</v>
      </c>
      <c r="S34" s="3">
        <v>125.3772</v>
      </c>
      <c r="T34" s="3">
        <v>0.49027500000000002</v>
      </c>
      <c r="U34" s="3">
        <v>34.857225</v>
      </c>
      <c r="V34" s="3">
        <v>3.3075E-2</v>
      </c>
      <c r="W34" s="3">
        <v>2.320875</v>
      </c>
      <c r="X34" s="3">
        <v>15.608700000000001</v>
      </c>
      <c r="Y34" s="3">
        <v>4.3112250000000003</v>
      </c>
      <c r="Z34" s="3">
        <v>1.500075</v>
      </c>
      <c r="AA34" s="3">
        <v>2.9180250000000001</v>
      </c>
      <c r="AB34" s="3">
        <v>53.565300000000001</v>
      </c>
      <c r="AC34" s="3">
        <v>111.93187500000001</v>
      </c>
      <c r="AD34" s="3">
        <v>39.296250000000001</v>
      </c>
      <c r="AE34" s="3">
        <v>98.381474999999995</v>
      </c>
      <c r="AF34" s="3">
        <v>1.7257499999999999</v>
      </c>
      <c r="AG34" s="3">
        <v>0.34244999999999998</v>
      </c>
      <c r="AH34" s="3">
        <v>225.79447500000001</v>
      </c>
      <c r="AI34" s="3">
        <v>11.91375</v>
      </c>
      <c r="AJ34" s="3">
        <v>1.215225</v>
      </c>
      <c r="AK34" s="3">
        <f t="shared" si="1"/>
        <v>1397.2916250000001</v>
      </c>
    </row>
    <row r="35" spans="1:37" s="3" customFormat="1" x14ac:dyDescent="0.35">
      <c r="A35" s="15">
        <v>10</v>
      </c>
      <c r="B35" s="3" t="s">
        <v>44</v>
      </c>
      <c r="C35" s="3">
        <v>785.05290000000002</v>
      </c>
      <c r="D35" s="3">
        <v>6.1425E-2</v>
      </c>
      <c r="E35" s="3">
        <v>29.918925000000002</v>
      </c>
      <c r="F35" s="3">
        <v>0</v>
      </c>
      <c r="G35" s="3">
        <v>5.3547750000000001</v>
      </c>
      <c r="H35" s="3">
        <v>2.3746499999999999</v>
      </c>
      <c r="I35" s="3">
        <v>2777.1286500000001</v>
      </c>
      <c r="J35" s="3">
        <v>0</v>
      </c>
      <c r="K35" s="3">
        <v>625.38862500000005</v>
      </c>
      <c r="L35" s="3">
        <v>1.4525999999999999</v>
      </c>
      <c r="M35" s="3">
        <v>47.183624999999999</v>
      </c>
      <c r="N35" s="3">
        <v>9.01755</v>
      </c>
      <c r="O35" s="3">
        <v>2917.12095</v>
      </c>
      <c r="P35" s="3">
        <v>0</v>
      </c>
      <c r="Q35" s="3">
        <v>2561.9899500000001</v>
      </c>
      <c r="R35" s="3">
        <v>22.074525000000001</v>
      </c>
      <c r="S35" s="3">
        <v>1241.4991500000001</v>
      </c>
      <c r="T35" s="3">
        <v>13.47345</v>
      </c>
      <c r="U35" s="3">
        <v>392.41057499999999</v>
      </c>
      <c r="V35" s="3">
        <v>1.0268999999999999</v>
      </c>
      <c r="W35" s="3">
        <v>27.446625000000001</v>
      </c>
      <c r="X35" s="3">
        <v>0</v>
      </c>
      <c r="Y35" s="3">
        <v>0</v>
      </c>
      <c r="Z35" s="3">
        <v>12946.119975</v>
      </c>
      <c r="AA35" s="3">
        <v>2512.7964000000002</v>
      </c>
      <c r="AB35" s="3">
        <v>6.9671250000000002</v>
      </c>
      <c r="AC35" s="3">
        <v>6.0399000000000003</v>
      </c>
      <c r="AD35" s="3">
        <v>6.9277499999999996</v>
      </c>
      <c r="AE35" s="3">
        <v>117.78704999999999</v>
      </c>
      <c r="AF35" s="3">
        <v>3.16845</v>
      </c>
      <c r="AG35" s="3">
        <v>76.105575000000002</v>
      </c>
      <c r="AH35" s="3">
        <v>1087.1374499999999</v>
      </c>
      <c r="AI35" s="3">
        <v>93.520799999999994</v>
      </c>
      <c r="AJ35" s="3">
        <v>0</v>
      </c>
      <c r="AK35" s="3">
        <f t="shared" si="1"/>
        <v>28316.546324999992</v>
      </c>
    </row>
    <row r="36" spans="1:37" s="3" customFormat="1" x14ac:dyDescent="0.35">
      <c r="A36" s="15">
        <v>11</v>
      </c>
      <c r="B36" s="3" t="s">
        <v>45</v>
      </c>
      <c r="C36" s="3">
        <v>0.205875</v>
      </c>
      <c r="D36" s="3">
        <v>0</v>
      </c>
      <c r="E36" s="3">
        <v>0</v>
      </c>
      <c r="F36" s="3">
        <v>3.5999999999999999E-3</v>
      </c>
      <c r="G36" s="3">
        <v>0</v>
      </c>
      <c r="H36" s="3">
        <v>2.2499999999999998E-3</v>
      </c>
      <c r="I36" s="3">
        <v>0</v>
      </c>
      <c r="J36" s="3">
        <v>7.4250000000000002E-3</v>
      </c>
      <c r="K36" s="3">
        <v>0</v>
      </c>
      <c r="L36" s="3">
        <v>1.2602249999999999</v>
      </c>
      <c r="M36" s="3">
        <v>8.3063249999999993</v>
      </c>
      <c r="N36" s="3">
        <v>2.3242500000000001</v>
      </c>
      <c r="O36" s="3">
        <v>1.6845749999999999</v>
      </c>
      <c r="P36" s="3">
        <v>8.9999999999999998E-4</v>
      </c>
      <c r="Q36" s="3">
        <v>10.527749999999999</v>
      </c>
      <c r="R36" s="3">
        <v>2.7675000000000002E-2</v>
      </c>
      <c r="S36" s="3">
        <v>4.2484500000000001</v>
      </c>
      <c r="T36" s="3">
        <v>0</v>
      </c>
      <c r="U36" s="3">
        <v>0.37035000000000001</v>
      </c>
      <c r="V36" s="3">
        <v>0</v>
      </c>
      <c r="W36" s="3">
        <v>0</v>
      </c>
      <c r="X36" s="3">
        <v>6.3E-3</v>
      </c>
      <c r="Y36" s="3">
        <v>0</v>
      </c>
      <c r="Z36" s="3">
        <v>0</v>
      </c>
      <c r="AA36" s="3">
        <v>5.6249999999999998E-3</v>
      </c>
      <c r="AB36" s="3">
        <v>0.10305</v>
      </c>
      <c r="AC36" s="3">
        <v>0.14985000000000001</v>
      </c>
      <c r="AD36" s="3">
        <v>0</v>
      </c>
      <c r="AE36" s="3">
        <v>2.590875</v>
      </c>
      <c r="AF36" s="3">
        <v>0</v>
      </c>
      <c r="AG36" s="3">
        <v>0</v>
      </c>
      <c r="AH36" s="3">
        <v>13.535774999999999</v>
      </c>
      <c r="AI36" s="3">
        <v>3.7574999999999997E-2</v>
      </c>
      <c r="AJ36" s="3">
        <v>0</v>
      </c>
      <c r="AK36" s="3">
        <f t="shared" si="1"/>
        <v>45.398699999999991</v>
      </c>
    </row>
    <row r="37" spans="1:37" s="3" customFormat="1" x14ac:dyDescent="0.35">
      <c r="A37" s="15">
        <v>12</v>
      </c>
      <c r="B37" s="3" t="s">
        <v>46</v>
      </c>
      <c r="C37" s="3">
        <v>601.08479999999997</v>
      </c>
      <c r="D37" s="3">
        <v>0.14152500000000001</v>
      </c>
      <c r="E37" s="3">
        <v>61.849800000000002</v>
      </c>
      <c r="F37" s="3">
        <v>0</v>
      </c>
      <c r="G37" s="3">
        <v>30.69585</v>
      </c>
      <c r="H37" s="3">
        <v>0.13769999999999999</v>
      </c>
      <c r="I37" s="3">
        <v>30.190950000000001</v>
      </c>
      <c r="J37" s="3">
        <v>0</v>
      </c>
      <c r="K37" s="3">
        <v>831.47850000000005</v>
      </c>
      <c r="L37" s="3">
        <v>0.60502500000000003</v>
      </c>
      <c r="M37" s="3">
        <v>9.3960000000000008</v>
      </c>
      <c r="N37" s="3">
        <v>7.1106749999999996</v>
      </c>
      <c r="O37" s="3">
        <v>2125.9145250000001</v>
      </c>
      <c r="P37" s="3">
        <v>0</v>
      </c>
      <c r="Q37" s="3">
        <v>868.94347500000003</v>
      </c>
      <c r="R37" s="3">
        <v>4.6415249999999997</v>
      </c>
      <c r="S37" s="3">
        <v>338.21257500000002</v>
      </c>
      <c r="T37" s="3">
        <v>1.5525000000000001E-2</v>
      </c>
      <c r="U37" s="3">
        <v>100.60514999999999</v>
      </c>
      <c r="V37" s="3">
        <v>0.57667500000000005</v>
      </c>
      <c r="W37" s="3">
        <v>14.58</v>
      </c>
      <c r="X37" s="3">
        <v>3.4143750000000002</v>
      </c>
      <c r="Y37" s="3">
        <v>0</v>
      </c>
      <c r="Z37" s="3">
        <v>741.13964999999996</v>
      </c>
      <c r="AA37" s="3">
        <v>4015.3670999999999</v>
      </c>
      <c r="AB37" s="3">
        <v>1.3151250000000001</v>
      </c>
      <c r="AC37" s="3">
        <v>0.53572500000000001</v>
      </c>
      <c r="AD37" s="3">
        <v>1.0116000000000001</v>
      </c>
      <c r="AE37" s="3">
        <v>28.39545</v>
      </c>
      <c r="AF37" s="3">
        <v>2.9925E-2</v>
      </c>
      <c r="AG37" s="3">
        <v>311.75009999999997</v>
      </c>
      <c r="AH37" s="3">
        <v>1918.3041000000001</v>
      </c>
      <c r="AI37" s="3">
        <v>977.81917499999997</v>
      </c>
      <c r="AJ37" s="3">
        <v>0</v>
      </c>
      <c r="AK37" s="3">
        <f t="shared" si="1"/>
        <v>13025.2626</v>
      </c>
    </row>
    <row r="38" spans="1:37" s="3" customFormat="1" x14ac:dyDescent="0.35">
      <c r="A38" s="15">
        <v>13</v>
      </c>
      <c r="B38" s="3" t="s">
        <v>47</v>
      </c>
      <c r="C38" s="3">
        <v>19670.370074999999</v>
      </c>
      <c r="D38" s="3">
        <v>4651.2735750000002</v>
      </c>
      <c r="E38" s="3">
        <v>19982.225474999999</v>
      </c>
      <c r="F38" s="3">
        <v>6248.4070499999998</v>
      </c>
      <c r="G38" s="3">
        <v>5860.3385250000001</v>
      </c>
      <c r="H38" s="3">
        <v>4516.7852249999996</v>
      </c>
      <c r="I38" s="3">
        <v>50312.225250000003</v>
      </c>
      <c r="J38" s="3">
        <v>3369.087</v>
      </c>
      <c r="K38" s="3">
        <v>3162.8432250000001</v>
      </c>
      <c r="L38" s="3">
        <v>6986.8640249999999</v>
      </c>
      <c r="M38" s="3">
        <v>7914.0143250000001</v>
      </c>
      <c r="N38" s="3">
        <v>23223.868425000001</v>
      </c>
      <c r="O38" s="3">
        <v>18183.704399999999</v>
      </c>
      <c r="P38" s="3">
        <v>10691.077499999999</v>
      </c>
      <c r="Q38" s="3">
        <v>6149.2441500000004</v>
      </c>
      <c r="R38" s="3">
        <v>14801.890950000001</v>
      </c>
      <c r="S38" s="3">
        <v>5173.6400999999996</v>
      </c>
      <c r="T38" s="3">
        <v>45250.408575000001</v>
      </c>
      <c r="U38" s="3">
        <v>9049.0205249999999</v>
      </c>
      <c r="V38" s="3">
        <v>46618.048349999997</v>
      </c>
      <c r="W38" s="3">
        <v>68449.535774999997</v>
      </c>
      <c r="X38" s="3">
        <v>21352.869449999998</v>
      </c>
      <c r="Y38" s="3">
        <v>38507.245649999997</v>
      </c>
      <c r="Z38" s="3">
        <v>40998.352274999997</v>
      </c>
      <c r="AA38" s="3">
        <v>12713.983425</v>
      </c>
      <c r="AB38" s="3">
        <v>4733.9509500000004</v>
      </c>
      <c r="AC38" s="3">
        <v>22416.431175000002</v>
      </c>
      <c r="AD38" s="3">
        <v>41564.338199999998</v>
      </c>
      <c r="AE38" s="3">
        <v>24394.047750000002</v>
      </c>
      <c r="AF38" s="3">
        <v>12782.051775</v>
      </c>
      <c r="AG38" s="3">
        <v>16712.284049999998</v>
      </c>
      <c r="AH38" s="3">
        <v>5344.5624749999997</v>
      </c>
      <c r="AI38" s="3">
        <v>19999.408049999998</v>
      </c>
      <c r="AJ38" s="3">
        <v>1005.3081</v>
      </c>
      <c r="AK38" s="3">
        <f t="shared" si="1"/>
        <v>642789.70582499995</v>
      </c>
    </row>
    <row r="39" spans="1:37" s="3" customFormat="1" x14ac:dyDescent="0.35">
      <c r="A39" s="15">
        <v>14</v>
      </c>
      <c r="B39" s="3" t="s">
        <v>48</v>
      </c>
      <c r="C39" s="3">
        <v>4.9995000000000003</v>
      </c>
      <c r="D39" s="3">
        <v>1.8684000000000001</v>
      </c>
      <c r="E39" s="3">
        <v>6.9450750000000001</v>
      </c>
      <c r="F39" s="3">
        <v>1.43865</v>
      </c>
      <c r="G39" s="3">
        <v>0.47092499999999998</v>
      </c>
      <c r="H39" s="3">
        <v>3.3963749999999999</v>
      </c>
      <c r="I39" s="3">
        <v>42.913800000000002</v>
      </c>
      <c r="J39" s="3">
        <v>0.19214999999999999</v>
      </c>
      <c r="K39" s="3">
        <v>4.1199750000000002</v>
      </c>
      <c r="L39" s="3">
        <v>9.8421749999999992</v>
      </c>
      <c r="M39" s="3">
        <v>9.4657499999999999</v>
      </c>
      <c r="N39" s="3">
        <v>29.859525000000001</v>
      </c>
      <c r="O39" s="3">
        <v>18.446400000000001</v>
      </c>
      <c r="P39" s="3">
        <v>5.4949500000000002</v>
      </c>
      <c r="Q39" s="3">
        <v>9.4070250000000009</v>
      </c>
      <c r="R39" s="3">
        <v>12.411</v>
      </c>
      <c r="S39" s="3">
        <v>13.691475000000001</v>
      </c>
      <c r="T39" s="3">
        <v>2.2594500000000002</v>
      </c>
      <c r="U39" s="3">
        <v>6.4406249999999998</v>
      </c>
      <c r="V39" s="3">
        <v>0.75667499999999999</v>
      </c>
      <c r="W39" s="3">
        <v>1.4931000000000001</v>
      </c>
      <c r="X39" s="3">
        <v>7.4808000000000003</v>
      </c>
      <c r="Y39" s="3">
        <v>3.15</v>
      </c>
      <c r="Z39" s="3">
        <v>81.835875000000001</v>
      </c>
      <c r="AA39" s="3">
        <v>52.006725000000003</v>
      </c>
      <c r="AB39" s="3">
        <v>0.78457500000000002</v>
      </c>
      <c r="AC39" s="3">
        <v>8.4980250000000002</v>
      </c>
      <c r="AD39" s="3">
        <v>1.5808500000000001</v>
      </c>
      <c r="AE39" s="3">
        <v>0.87390000000000001</v>
      </c>
      <c r="AF39" s="3">
        <v>7.4475E-2</v>
      </c>
      <c r="AG39" s="3">
        <v>3.6472500000000001</v>
      </c>
      <c r="AH39" s="3">
        <v>47.202300000000001</v>
      </c>
      <c r="AI39" s="3">
        <v>19.931175</v>
      </c>
      <c r="AJ39" s="3">
        <v>0</v>
      </c>
      <c r="AK39" s="3">
        <f t="shared" si="1"/>
        <v>412.97894999999994</v>
      </c>
    </row>
    <row r="40" spans="1:37" s="3" customFormat="1" x14ac:dyDescent="0.35">
      <c r="A40" s="15">
        <v>15</v>
      </c>
      <c r="B40" s="3" t="s">
        <v>49</v>
      </c>
      <c r="C40" s="3">
        <v>1.2651749999999999</v>
      </c>
      <c r="D40" s="3">
        <v>0.192825</v>
      </c>
      <c r="E40" s="3">
        <v>1.8450000000000001E-2</v>
      </c>
      <c r="F40" s="3">
        <v>4.7634749999999997</v>
      </c>
      <c r="G40" s="3">
        <v>9.6749999999999996E-3</v>
      </c>
      <c r="H40" s="3">
        <v>0.33479999999999999</v>
      </c>
      <c r="I40" s="3">
        <v>0</v>
      </c>
      <c r="J40" s="3">
        <v>6.1199999999999997E-2</v>
      </c>
      <c r="K40" s="3">
        <v>0</v>
      </c>
      <c r="L40" s="3">
        <v>16.582725</v>
      </c>
      <c r="M40" s="3">
        <v>9.3771000000000004</v>
      </c>
      <c r="N40" s="3">
        <v>5.5044000000000004</v>
      </c>
      <c r="O40" s="3">
        <v>2.5821000000000001</v>
      </c>
      <c r="P40" s="3">
        <v>0.83452499999999996</v>
      </c>
      <c r="Q40" s="3">
        <v>1.7599499999999999</v>
      </c>
      <c r="R40" s="3">
        <v>0.99292499999999995</v>
      </c>
      <c r="S40" s="3">
        <v>8.8650000000000007E-2</v>
      </c>
      <c r="T40" s="3">
        <v>0</v>
      </c>
      <c r="U40" s="3">
        <v>0.97829999999999995</v>
      </c>
      <c r="V40" s="3">
        <v>0</v>
      </c>
      <c r="W40" s="3">
        <v>2.2499999999999998E-3</v>
      </c>
      <c r="X40" s="3">
        <v>1.3239000000000001</v>
      </c>
      <c r="Y40" s="3">
        <v>0</v>
      </c>
      <c r="Z40" s="3">
        <v>0</v>
      </c>
      <c r="AA40" s="3">
        <v>5.8500000000000002E-3</v>
      </c>
      <c r="AB40" s="3">
        <v>1.0505249999999999</v>
      </c>
      <c r="AC40" s="3">
        <v>3.5133749999999999</v>
      </c>
      <c r="AD40" s="3">
        <v>0.31590000000000001</v>
      </c>
      <c r="AE40" s="3">
        <v>0.95692500000000003</v>
      </c>
      <c r="AF40" s="3">
        <v>1.3275E-2</v>
      </c>
      <c r="AG40" s="3">
        <v>4.2750000000000002E-3</v>
      </c>
      <c r="AH40" s="3">
        <v>0.41354999999999997</v>
      </c>
      <c r="AI40" s="3">
        <v>0.1404</v>
      </c>
      <c r="AJ40" s="3">
        <v>0.15884999999999999</v>
      </c>
      <c r="AK40" s="3">
        <f t="shared" si="1"/>
        <v>53.245350000000002</v>
      </c>
    </row>
    <row r="44" spans="1:37" s="2" customFormat="1" x14ac:dyDescent="0.35">
      <c r="A44" s="2" t="s">
        <v>71</v>
      </c>
      <c r="B44" s="4"/>
      <c r="C44" s="4" t="s">
        <v>50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7" s="12" customFormat="1" x14ac:dyDescent="0.35">
      <c r="A45" s="12" t="s">
        <v>67</v>
      </c>
      <c r="B45" s="12" t="s">
        <v>68</v>
      </c>
      <c r="C45" s="12" t="s">
        <v>1</v>
      </c>
      <c r="D45" s="12" t="s">
        <v>2</v>
      </c>
      <c r="E45" s="12" t="s">
        <v>3</v>
      </c>
      <c r="F45" s="12" t="s">
        <v>4</v>
      </c>
      <c r="G45" s="12" t="s">
        <v>5</v>
      </c>
      <c r="H45" s="12" t="s">
        <v>6</v>
      </c>
      <c r="I45" s="12" t="s">
        <v>7</v>
      </c>
      <c r="J45" s="13" t="s">
        <v>8</v>
      </c>
      <c r="K45" s="13" t="s">
        <v>9</v>
      </c>
      <c r="L45" s="13" t="s">
        <v>10</v>
      </c>
      <c r="M45" s="13" t="s">
        <v>11</v>
      </c>
      <c r="N45" s="13" t="s">
        <v>12</v>
      </c>
      <c r="O45" s="13" t="s">
        <v>13</v>
      </c>
      <c r="P45" s="13" t="s">
        <v>14</v>
      </c>
      <c r="Q45" s="13" t="s">
        <v>15</v>
      </c>
      <c r="R45" s="13" t="s">
        <v>16</v>
      </c>
      <c r="S45" s="13" t="s">
        <v>17</v>
      </c>
      <c r="T45" s="13" t="s">
        <v>18</v>
      </c>
      <c r="U45" s="13" t="s">
        <v>19</v>
      </c>
      <c r="V45" s="13" t="s">
        <v>20</v>
      </c>
      <c r="W45" s="13" t="s">
        <v>21</v>
      </c>
      <c r="X45" s="13" t="s">
        <v>22</v>
      </c>
      <c r="Y45" s="13" t="s">
        <v>23</v>
      </c>
      <c r="Z45" s="13" t="s">
        <v>24</v>
      </c>
      <c r="AA45" s="13" t="s">
        <v>25</v>
      </c>
      <c r="AB45" s="13" t="s">
        <v>26</v>
      </c>
      <c r="AC45" s="13" t="s">
        <v>27</v>
      </c>
      <c r="AD45" s="13" t="s">
        <v>28</v>
      </c>
      <c r="AE45" s="13" t="s">
        <v>29</v>
      </c>
      <c r="AF45" s="13" t="s">
        <v>30</v>
      </c>
      <c r="AG45" s="13" t="s">
        <v>31</v>
      </c>
      <c r="AH45" s="13" t="s">
        <v>32</v>
      </c>
      <c r="AI45" s="13" t="s">
        <v>33</v>
      </c>
      <c r="AJ45" s="13" t="s">
        <v>34</v>
      </c>
      <c r="AK45" s="4" t="s">
        <v>57</v>
      </c>
    </row>
    <row r="46" spans="1:37" s="3" customFormat="1" x14ac:dyDescent="0.35">
      <c r="A46" s="15">
        <v>1</v>
      </c>
      <c r="B46" s="3" t="s">
        <v>35</v>
      </c>
      <c r="C46" s="3">
        <v>343.89337499999999</v>
      </c>
      <c r="D46" s="3">
        <v>20.560949999999998</v>
      </c>
      <c r="E46" s="3">
        <v>679.217175</v>
      </c>
      <c r="F46" s="3">
        <v>20.466225000000001</v>
      </c>
      <c r="G46" s="3">
        <v>19.445174999999999</v>
      </c>
      <c r="H46" s="3">
        <v>68.805224999999993</v>
      </c>
      <c r="I46" s="3">
        <v>4773.0714749999997</v>
      </c>
      <c r="J46" s="3">
        <v>2.7717749999999999</v>
      </c>
      <c r="K46" s="3">
        <v>128.20185000000001</v>
      </c>
      <c r="L46" s="3">
        <v>49.392449999999997</v>
      </c>
      <c r="M46" s="3">
        <v>57.642299999999999</v>
      </c>
      <c r="N46" s="3">
        <v>261.62752499999999</v>
      </c>
      <c r="O46" s="3">
        <v>1229.8650749999999</v>
      </c>
      <c r="P46" s="3">
        <v>553.15980000000002</v>
      </c>
      <c r="Q46" s="3">
        <v>422.65462500000001</v>
      </c>
      <c r="R46" s="3">
        <v>2091.8940750000002</v>
      </c>
      <c r="S46" s="3">
        <v>1587.3696</v>
      </c>
      <c r="T46" s="3">
        <v>586.684575</v>
      </c>
      <c r="U46" s="3">
        <v>124.980975</v>
      </c>
      <c r="V46" s="3">
        <v>410.91975000000002</v>
      </c>
      <c r="W46" s="3">
        <v>1767.80565</v>
      </c>
      <c r="X46" s="3">
        <v>106.69499999999999</v>
      </c>
      <c r="Y46" s="3">
        <v>185.52802500000001</v>
      </c>
      <c r="Z46" s="3">
        <v>9756.4412250000005</v>
      </c>
      <c r="AA46" s="3">
        <v>2106.2745</v>
      </c>
      <c r="AB46" s="3">
        <v>32.368049999999997</v>
      </c>
      <c r="AC46" s="3">
        <v>145.705725</v>
      </c>
      <c r="AD46" s="3">
        <v>318.22852499999999</v>
      </c>
      <c r="AE46" s="3">
        <v>567.19394999999997</v>
      </c>
      <c r="AF46" s="3">
        <v>104.388525</v>
      </c>
      <c r="AG46" s="3">
        <v>162.545175</v>
      </c>
      <c r="AH46" s="3">
        <v>1829.3213249999999</v>
      </c>
      <c r="AI46" s="3">
        <v>519.22057500000005</v>
      </c>
      <c r="AJ46" s="3">
        <v>0</v>
      </c>
      <c r="AK46" s="3">
        <f t="shared" ref="AK46:AK60" si="2">SUM(C46:AJ46)</f>
        <v>31034.340224999996</v>
      </c>
    </row>
    <row r="47" spans="1:37" s="3" customFormat="1" x14ac:dyDescent="0.35">
      <c r="A47" s="15">
        <v>2</v>
      </c>
      <c r="B47" s="3" t="s">
        <v>36</v>
      </c>
      <c r="C47" s="3">
        <v>11.610675000000001</v>
      </c>
      <c r="D47" s="3">
        <v>2.2275E-2</v>
      </c>
      <c r="E47" s="3">
        <v>0.18</v>
      </c>
      <c r="F47" s="3">
        <v>0.53437500000000004</v>
      </c>
      <c r="G47" s="3">
        <v>0</v>
      </c>
      <c r="H47" s="3">
        <v>3.3230249999999999</v>
      </c>
      <c r="I47" s="3">
        <v>1.5975E-2</v>
      </c>
      <c r="J47" s="3">
        <v>0.15457499999999999</v>
      </c>
      <c r="K47" s="3">
        <v>9.2700000000000005E-2</v>
      </c>
      <c r="L47" s="3">
        <v>9.5253750000000004</v>
      </c>
      <c r="M47" s="3">
        <v>3.10005</v>
      </c>
      <c r="N47" s="3">
        <v>11.957850000000001</v>
      </c>
      <c r="O47" s="3">
        <v>3.3540749999999999</v>
      </c>
      <c r="P47" s="3">
        <v>14.154299999999999</v>
      </c>
      <c r="Q47" s="3">
        <v>3.1520250000000001</v>
      </c>
      <c r="R47" s="3">
        <v>61.951949999999997</v>
      </c>
      <c r="S47" s="3">
        <v>130.782825</v>
      </c>
      <c r="T47" s="3">
        <v>0</v>
      </c>
      <c r="U47" s="3">
        <v>0.20317499999999999</v>
      </c>
      <c r="V47" s="3">
        <v>0</v>
      </c>
      <c r="W47" s="3">
        <v>0</v>
      </c>
      <c r="X47" s="3">
        <v>1.3239000000000001</v>
      </c>
      <c r="Y47" s="3">
        <v>1.6875000000000001E-2</v>
      </c>
      <c r="Z47" s="3">
        <v>0</v>
      </c>
      <c r="AA47" s="3">
        <v>9.7650000000000001E-2</v>
      </c>
      <c r="AB47" s="3">
        <v>7.3725750000000003</v>
      </c>
      <c r="AC47" s="3">
        <v>10.5444</v>
      </c>
      <c r="AD47" s="3">
        <v>5.6627999999999998</v>
      </c>
      <c r="AE47" s="3">
        <v>9.6389999999999993</v>
      </c>
      <c r="AF47" s="3">
        <v>9.5399999999999999E-2</v>
      </c>
      <c r="AG47" s="3">
        <v>0</v>
      </c>
      <c r="AH47" s="3">
        <v>5.9656500000000001</v>
      </c>
      <c r="AI47" s="3">
        <v>2.5600499999999999</v>
      </c>
      <c r="AJ47" s="3">
        <v>0</v>
      </c>
      <c r="AK47" s="3">
        <f t="shared" si="2"/>
        <v>297.39352499999995</v>
      </c>
    </row>
    <row r="48" spans="1:37" s="3" customFormat="1" x14ac:dyDescent="0.35">
      <c r="A48" s="15">
        <v>3</v>
      </c>
      <c r="B48" s="3" t="s">
        <v>37</v>
      </c>
      <c r="C48" s="3">
        <v>16.063199999999998</v>
      </c>
      <c r="D48" s="3">
        <v>2.2499999999999998E-3</v>
      </c>
      <c r="E48" s="3">
        <v>20.994074999999999</v>
      </c>
      <c r="F48" s="3">
        <v>0.2349</v>
      </c>
      <c r="G48" s="3">
        <v>2.837475</v>
      </c>
      <c r="H48" s="3">
        <v>2.1671999999999998</v>
      </c>
      <c r="I48" s="3">
        <v>8.8305749999999996</v>
      </c>
      <c r="J48" s="3">
        <v>0</v>
      </c>
      <c r="K48" s="3">
        <v>9.2981250000000006</v>
      </c>
      <c r="L48" s="3">
        <v>1.17E-2</v>
      </c>
      <c r="M48" s="3">
        <v>2.4750000000000002E-3</v>
      </c>
      <c r="N48" s="3">
        <v>0.91800000000000004</v>
      </c>
      <c r="O48" s="3">
        <v>0.21870000000000001</v>
      </c>
      <c r="P48" s="3">
        <v>0.577125</v>
      </c>
      <c r="Q48" s="3">
        <v>1.49265</v>
      </c>
      <c r="R48" s="3">
        <v>6.53355</v>
      </c>
      <c r="S48" s="3">
        <v>3.1421250000000001</v>
      </c>
      <c r="T48" s="3">
        <v>7.3327499999999999</v>
      </c>
      <c r="U48" s="3">
        <v>10.523474999999999</v>
      </c>
      <c r="V48" s="3">
        <v>6.9750000000000003E-3</v>
      </c>
      <c r="W48" s="3">
        <v>0.63090000000000002</v>
      </c>
      <c r="X48" s="3">
        <v>8.3250000000000008E-3</v>
      </c>
      <c r="Y48" s="3">
        <v>3.744675</v>
      </c>
      <c r="Z48" s="3">
        <v>26.303625</v>
      </c>
      <c r="AA48" s="3">
        <v>68.574600000000004</v>
      </c>
      <c r="AB48" s="3">
        <v>2.0331000000000001</v>
      </c>
      <c r="AC48" s="3">
        <v>3.9379499999999998</v>
      </c>
      <c r="AD48" s="3">
        <v>2.2094999999999998</v>
      </c>
      <c r="AE48" s="3">
        <v>9.2837250000000004</v>
      </c>
      <c r="AF48" s="3">
        <v>1.2564</v>
      </c>
      <c r="AG48" s="3">
        <v>5.4461250000000003</v>
      </c>
      <c r="AH48" s="3">
        <v>100.00687499999999</v>
      </c>
      <c r="AI48" s="3">
        <v>17.737200000000001</v>
      </c>
      <c r="AJ48" s="3">
        <v>0</v>
      </c>
      <c r="AK48" s="3">
        <f t="shared" si="2"/>
        <v>332.36032499999999</v>
      </c>
    </row>
    <row r="49" spans="1:37" s="3" customFormat="1" x14ac:dyDescent="0.35">
      <c r="A49" s="15">
        <v>4</v>
      </c>
      <c r="B49" s="3" t="s">
        <v>38</v>
      </c>
      <c r="C49" s="3">
        <v>0.53505000000000003</v>
      </c>
      <c r="D49" s="3">
        <v>0.93374999999999997</v>
      </c>
      <c r="E49" s="3">
        <v>8.8200000000000001E-2</v>
      </c>
      <c r="F49" s="3">
        <v>1.2375000000000001E-2</v>
      </c>
      <c r="G49" s="3">
        <v>1.3500000000000001E-3</v>
      </c>
      <c r="H49" s="3">
        <v>0</v>
      </c>
      <c r="I49" s="3">
        <v>1.05975</v>
      </c>
      <c r="J49" s="3">
        <v>0</v>
      </c>
      <c r="K49" s="3">
        <v>0.757575</v>
      </c>
      <c r="L49" s="3">
        <v>9.1800000000000007E-2</v>
      </c>
      <c r="M49" s="3">
        <v>0.28935</v>
      </c>
      <c r="N49" s="3">
        <v>7.6736250000000004</v>
      </c>
      <c r="O49" s="3">
        <v>0.275175</v>
      </c>
      <c r="P49" s="3">
        <v>8.0999999999999996E-3</v>
      </c>
      <c r="Q49" s="3">
        <v>8.9788499999999996</v>
      </c>
      <c r="R49" s="3">
        <v>0.36832500000000001</v>
      </c>
      <c r="S49" s="3">
        <v>1.1171249999999999</v>
      </c>
      <c r="T49" s="3">
        <v>0.201825</v>
      </c>
      <c r="U49" s="3">
        <v>0.6966</v>
      </c>
      <c r="V49" s="3">
        <v>8.9999999999999998E-4</v>
      </c>
      <c r="W49" s="3">
        <v>0.10867499999999999</v>
      </c>
      <c r="X49" s="3">
        <v>1.6083000000000001</v>
      </c>
      <c r="Y49" s="3">
        <v>5.2424999999999999E-2</v>
      </c>
      <c r="Z49" s="3">
        <v>2.2745250000000001</v>
      </c>
      <c r="AA49" s="3">
        <v>1.5840000000000001</v>
      </c>
      <c r="AB49" s="3">
        <v>1.6650000000000002E-2</v>
      </c>
      <c r="AC49" s="3">
        <v>8.0324999999999994E-2</v>
      </c>
      <c r="AD49" s="3">
        <v>1.6199999999999999E-2</v>
      </c>
      <c r="AE49" s="3">
        <v>0.30285000000000001</v>
      </c>
      <c r="AF49" s="3">
        <v>3.5775000000000001E-2</v>
      </c>
      <c r="AG49" s="3">
        <v>0.37485000000000002</v>
      </c>
      <c r="AH49" s="3">
        <v>0.90202499999999997</v>
      </c>
      <c r="AI49" s="3">
        <v>2.8257750000000001</v>
      </c>
      <c r="AJ49" s="3">
        <v>0</v>
      </c>
      <c r="AK49" s="3">
        <f t="shared" si="2"/>
        <v>33.272099999999995</v>
      </c>
    </row>
    <row r="50" spans="1:37" s="3" customFormat="1" x14ac:dyDescent="0.35">
      <c r="A50" s="15">
        <v>5</v>
      </c>
      <c r="B50" s="3" t="s">
        <v>39</v>
      </c>
      <c r="C50" s="3">
        <v>513.23557500000004</v>
      </c>
      <c r="D50" s="3">
        <v>9.0382499999999997</v>
      </c>
      <c r="E50" s="3">
        <v>4.3289999999999997</v>
      </c>
      <c r="F50" s="3">
        <v>137.32380000000001</v>
      </c>
      <c r="G50" s="3">
        <v>3.1059000000000001</v>
      </c>
      <c r="H50" s="3">
        <v>110.19307499999999</v>
      </c>
      <c r="I50" s="3">
        <v>0.48420000000000002</v>
      </c>
      <c r="J50" s="3">
        <v>6.5639250000000002</v>
      </c>
      <c r="K50" s="3">
        <v>1.0849500000000001</v>
      </c>
      <c r="L50" s="3">
        <v>609.03674999999998</v>
      </c>
      <c r="M50" s="3">
        <v>416.17169999999999</v>
      </c>
      <c r="N50" s="3">
        <v>928.14435000000003</v>
      </c>
      <c r="O50" s="3">
        <v>92.892825000000002</v>
      </c>
      <c r="P50" s="3">
        <v>271.36754999999999</v>
      </c>
      <c r="Q50" s="3">
        <v>88.453125</v>
      </c>
      <c r="R50" s="3">
        <v>1016.480925</v>
      </c>
      <c r="S50" s="3">
        <v>1273.2628500000001</v>
      </c>
      <c r="T50" s="3">
        <v>1.1313</v>
      </c>
      <c r="U50" s="3">
        <v>301.80397499999998</v>
      </c>
      <c r="V50" s="3">
        <v>0.21937499999999999</v>
      </c>
      <c r="W50" s="3">
        <v>6.5056500000000002</v>
      </c>
      <c r="X50" s="3">
        <v>90.056250000000006</v>
      </c>
      <c r="Y50" s="3">
        <v>5.2627499999999996</v>
      </c>
      <c r="Z50" s="3">
        <v>4.3287750000000003</v>
      </c>
      <c r="AA50" s="3">
        <v>5.5104749999999996</v>
      </c>
      <c r="AB50" s="3">
        <v>151.8741</v>
      </c>
      <c r="AC50" s="3">
        <v>1150.6837499999999</v>
      </c>
      <c r="AD50" s="3">
        <v>163.36529999999999</v>
      </c>
      <c r="AE50" s="3">
        <v>266.25667499999997</v>
      </c>
      <c r="AF50" s="3">
        <v>4.5456750000000001</v>
      </c>
      <c r="AG50" s="3">
        <v>0.45877499999999999</v>
      </c>
      <c r="AH50" s="3">
        <v>522.47024999999996</v>
      </c>
      <c r="AI50" s="3">
        <v>97.675650000000005</v>
      </c>
      <c r="AJ50" s="3">
        <v>1.617075</v>
      </c>
      <c r="AK50" s="3">
        <f t="shared" si="2"/>
        <v>8254.9345499999999</v>
      </c>
    </row>
    <row r="51" spans="1:37" s="3" customFormat="1" x14ac:dyDescent="0.35">
      <c r="A51" s="15">
        <v>6</v>
      </c>
      <c r="B51" s="3" t="s">
        <v>40</v>
      </c>
      <c r="C51" s="3">
        <v>3.11625</v>
      </c>
      <c r="D51" s="3">
        <v>0.22905</v>
      </c>
      <c r="E51" s="3">
        <v>2.4299999999999999E-2</v>
      </c>
      <c r="F51" s="3">
        <v>0.29520000000000002</v>
      </c>
      <c r="G51" s="3">
        <v>0</v>
      </c>
      <c r="H51" s="3">
        <v>1.575E-3</v>
      </c>
      <c r="I51" s="3">
        <v>0</v>
      </c>
      <c r="J51" s="3">
        <v>3.6450000000000003E-2</v>
      </c>
      <c r="K51" s="3">
        <v>0.33412500000000001</v>
      </c>
      <c r="L51" s="3">
        <v>9.6992999999999991</v>
      </c>
      <c r="M51" s="3">
        <v>2.023425</v>
      </c>
      <c r="N51" s="3">
        <v>7.2629999999999999</v>
      </c>
      <c r="O51" s="3">
        <v>2.273625</v>
      </c>
      <c r="P51" s="3">
        <v>1.15065</v>
      </c>
      <c r="Q51" s="3">
        <v>3.91635</v>
      </c>
      <c r="R51" s="3">
        <v>19.459800000000001</v>
      </c>
      <c r="S51" s="3">
        <v>22.652999999999999</v>
      </c>
      <c r="T51" s="3">
        <v>0</v>
      </c>
      <c r="U51" s="3">
        <v>1.39185</v>
      </c>
      <c r="V51" s="3">
        <v>0</v>
      </c>
      <c r="W51" s="3">
        <v>0</v>
      </c>
      <c r="X51" s="3">
        <v>1.483425</v>
      </c>
      <c r="Y51" s="3">
        <v>0</v>
      </c>
      <c r="Z51" s="3">
        <v>0</v>
      </c>
      <c r="AA51" s="3">
        <v>0.1845</v>
      </c>
      <c r="AB51" s="3">
        <v>0.11565</v>
      </c>
      <c r="AC51" s="3">
        <v>2.7038250000000001</v>
      </c>
      <c r="AD51" s="3">
        <v>7.2224999999999998E-2</v>
      </c>
      <c r="AE51" s="3">
        <v>0.358875</v>
      </c>
      <c r="AF51" s="3">
        <v>4.9500000000000004E-3</v>
      </c>
      <c r="AG51" s="3">
        <v>0</v>
      </c>
      <c r="AH51" s="3">
        <v>4.0333500000000004</v>
      </c>
      <c r="AI51" s="3">
        <v>3.297825</v>
      </c>
      <c r="AJ51" s="3">
        <v>0</v>
      </c>
      <c r="AK51" s="3">
        <f t="shared" si="2"/>
        <v>86.122574999999998</v>
      </c>
    </row>
    <row r="52" spans="1:37" s="3" customFormat="1" x14ac:dyDescent="0.35">
      <c r="A52" s="15">
        <v>7</v>
      </c>
      <c r="B52" s="3" t="s">
        <v>41</v>
      </c>
      <c r="C52" s="3">
        <v>2.5407000000000002</v>
      </c>
      <c r="D52" s="3">
        <v>6.7500000000000004E-4</v>
      </c>
      <c r="E52" s="3">
        <v>0</v>
      </c>
      <c r="F52" s="3">
        <v>2.6925750000000002</v>
      </c>
      <c r="G52" s="3">
        <v>0</v>
      </c>
      <c r="H52" s="3">
        <v>0.224325</v>
      </c>
      <c r="I52" s="3">
        <v>0</v>
      </c>
      <c r="J52" s="3">
        <v>0.228825</v>
      </c>
      <c r="K52" s="3">
        <v>0.49027500000000002</v>
      </c>
      <c r="L52" s="3">
        <v>2.577375</v>
      </c>
      <c r="M52" s="3">
        <v>1.8310500000000001</v>
      </c>
      <c r="N52" s="3">
        <v>4.3227000000000002</v>
      </c>
      <c r="O52" s="3">
        <v>0.26190000000000002</v>
      </c>
      <c r="P52" s="3">
        <v>4.8375000000000001E-2</v>
      </c>
      <c r="Q52" s="3">
        <v>1.8099000000000001</v>
      </c>
      <c r="R52" s="3">
        <v>0.52627500000000005</v>
      </c>
      <c r="S52" s="3">
        <v>0.56317499999999998</v>
      </c>
      <c r="T52" s="3">
        <v>4.4999999999999997E-3</v>
      </c>
      <c r="U52" s="3">
        <v>9.9000000000000008E-3</v>
      </c>
      <c r="V52" s="3">
        <v>0</v>
      </c>
      <c r="W52" s="3">
        <v>4.4999999999999999E-4</v>
      </c>
      <c r="X52" s="3">
        <v>0.30172500000000002</v>
      </c>
      <c r="Y52" s="3">
        <v>3.6225E-2</v>
      </c>
      <c r="Z52" s="3">
        <v>6.5699999999999995E-2</v>
      </c>
      <c r="AA52" s="3">
        <v>6.8400000000000002E-2</v>
      </c>
      <c r="AB52" s="3">
        <v>0.64957500000000001</v>
      </c>
      <c r="AC52" s="3">
        <v>10.4427</v>
      </c>
      <c r="AD52" s="3">
        <v>0.49432500000000001</v>
      </c>
      <c r="AE52" s="3">
        <v>0.70650000000000002</v>
      </c>
      <c r="AF52" s="3">
        <v>0</v>
      </c>
      <c r="AG52" s="3">
        <v>1.8E-3</v>
      </c>
      <c r="AH52" s="3">
        <v>1.125E-2</v>
      </c>
      <c r="AI52" s="3">
        <v>1.6319250000000001</v>
      </c>
      <c r="AJ52" s="3">
        <v>0</v>
      </c>
      <c r="AK52" s="3">
        <f t="shared" si="2"/>
        <v>32.543099999999995</v>
      </c>
    </row>
    <row r="53" spans="1:37" s="3" customFormat="1" x14ac:dyDescent="0.35">
      <c r="A53" s="15">
        <v>8</v>
      </c>
      <c r="B53" s="3" t="s">
        <v>42</v>
      </c>
      <c r="C53" s="3">
        <v>0.69322499999999998</v>
      </c>
      <c r="D53" s="3">
        <v>8.9999999999999998E-4</v>
      </c>
      <c r="E53" s="3">
        <v>6.7500000000000004E-4</v>
      </c>
      <c r="F53" s="3">
        <v>0.58050000000000002</v>
      </c>
      <c r="G53" s="3">
        <v>1.44E-2</v>
      </c>
      <c r="H53" s="3">
        <v>0</v>
      </c>
      <c r="I53" s="3">
        <v>0</v>
      </c>
      <c r="J53" s="3">
        <v>0</v>
      </c>
      <c r="K53" s="3">
        <v>0</v>
      </c>
      <c r="L53" s="3">
        <v>3.4605000000000001</v>
      </c>
      <c r="M53" s="3">
        <v>6.6501000000000001</v>
      </c>
      <c r="N53" s="3">
        <v>9.4500000000000001E-3</v>
      </c>
      <c r="O53" s="3">
        <v>0.58184999999999998</v>
      </c>
      <c r="P53" s="3">
        <v>0</v>
      </c>
      <c r="Q53" s="3">
        <v>2.0249999999999999E-3</v>
      </c>
      <c r="R53" s="3">
        <v>2.4750000000000002E-3</v>
      </c>
      <c r="S53" s="3">
        <v>0.27382499999999999</v>
      </c>
      <c r="T53" s="3">
        <v>0</v>
      </c>
      <c r="U53" s="3">
        <v>0.66915000000000002</v>
      </c>
      <c r="V53" s="3">
        <v>0</v>
      </c>
      <c r="W53" s="3">
        <v>0</v>
      </c>
      <c r="X53" s="3">
        <v>1.1925E-2</v>
      </c>
      <c r="Y53" s="3">
        <v>0</v>
      </c>
      <c r="Z53" s="3">
        <v>0</v>
      </c>
      <c r="AA53" s="3">
        <v>1.575E-3</v>
      </c>
      <c r="AB53" s="3">
        <v>4.0274999999999998E-2</v>
      </c>
      <c r="AC53" s="3">
        <v>0.15659999999999999</v>
      </c>
      <c r="AD53" s="3">
        <v>1.755E-2</v>
      </c>
      <c r="AE53" s="3">
        <v>5.0625000000000003E-2</v>
      </c>
      <c r="AF53" s="3">
        <v>0</v>
      </c>
      <c r="AG53" s="3">
        <v>1.575E-3</v>
      </c>
      <c r="AH53" s="3">
        <v>0.21532499999999999</v>
      </c>
      <c r="AI53" s="3">
        <v>9.6975000000000006E-2</v>
      </c>
      <c r="AJ53" s="3">
        <v>0</v>
      </c>
      <c r="AK53" s="3">
        <f t="shared" si="2"/>
        <v>13.531500000000001</v>
      </c>
    </row>
    <row r="54" spans="1:37" s="3" customFormat="1" x14ac:dyDescent="0.35">
      <c r="A54" s="15">
        <v>9</v>
      </c>
      <c r="B54" s="3" t="s">
        <v>43</v>
      </c>
      <c r="C54" s="3">
        <v>2.3055750000000002</v>
      </c>
      <c r="D54" s="3">
        <v>0.33682499999999999</v>
      </c>
      <c r="E54" s="3">
        <v>0.53122499999999995</v>
      </c>
      <c r="F54" s="3">
        <v>1.558125</v>
      </c>
      <c r="G54" s="3">
        <v>1.32345</v>
      </c>
      <c r="H54" s="3">
        <v>1.0138499999999999</v>
      </c>
      <c r="I54" s="3">
        <v>0.17954999999999999</v>
      </c>
      <c r="J54" s="3">
        <v>2.2499999999999999E-4</v>
      </c>
      <c r="K54" s="3">
        <v>0</v>
      </c>
      <c r="L54" s="3">
        <v>1.8042750000000001</v>
      </c>
      <c r="M54" s="3">
        <v>2.2745250000000001</v>
      </c>
      <c r="N54" s="3">
        <v>5.924925</v>
      </c>
      <c r="O54" s="3">
        <v>2.8955250000000001</v>
      </c>
      <c r="P54" s="3">
        <v>1.729125</v>
      </c>
      <c r="Q54" s="3">
        <v>0.85724999999999996</v>
      </c>
      <c r="R54" s="3">
        <v>1.87785</v>
      </c>
      <c r="S54" s="3">
        <v>13.951575</v>
      </c>
      <c r="T54" s="3">
        <v>0</v>
      </c>
      <c r="U54" s="3">
        <v>0.91890000000000005</v>
      </c>
      <c r="V54" s="3">
        <v>0</v>
      </c>
      <c r="W54" s="3">
        <v>7.8975000000000004E-2</v>
      </c>
      <c r="X54" s="3">
        <v>0.38429999999999997</v>
      </c>
      <c r="Y54" s="3">
        <v>0.13364999999999999</v>
      </c>
      <c r="Z54" s="3">
        <v>0</v>
      </c>
      <c r="AA54" s="3">
        <v>0</v>
      </c>
      <c r="AB54" s="3">
        <v>4.7506500000000003</v>
      </c>
      <c r="AC54" s="3">
        <v>10.628325</v>
      </c>
      <c r="AD54" s="3">
        <v>2.8714499999999998</v>
      </c>
      <c r="AE54" s="3">
        <v>7.9614000000000003</v>
      </c>
      <c r="AF54" s="3">
        <v>4.4999999999999999E-4</v>
      </c>
      <c r="AG54" s="3">
        <v>2.9475000000000001E-2</v>
      </c>
      <c r="AH54" s="3">
        <v>9.7224749999999993</v>
      </c>
      <c r="AI54" s="3">
        <v>0.67364999999999997</v>
      </c>
      <c r="AJ54" s="3">
        <v>5.8950000000000002E-2</v>
      </c>
      <c r="AK54" s="3">
        <f t="shared" si="2"/>
        <v>76.776525000000007</v>
      </c>
    </row>
    <row r="55" spans="1:37" s="3" customFormat="1" x14ac:dyDescent="0.35">
      <c r="A55" s="15">
        <v>10</v>
      </c>
      <c r="B55" s="3" t="s">
        <v>44</v>
      </c>
      <c r="C55" s="3">
        <v>797.38694999999996</v>
      </c>
      <c r="D55" s="3">
        <v>2.6304750000000001</v>
      </c>
      <c r="E55" s="3">
        <v>33.407775000000001</v>
      </c>
      <c r="F55" s="3">
        <v>0</v>
      </c>
      <c r="G55" s="3">
        <v>7.0053749999999999</v>
      </c>
      <c r="H55" s="3">
        <v>2.3937750000000002</v>
      </c>
      <c r="I55" s="3">
        <v>3390.9707250000001</v>
      </c>
      <c r="J55" s="3">
        <v>0</v>
      </c>
      <c r="K55" s="3">
        <v>1316.8678500000001</v>
      </c>
      <c r="L55" s="3">
        <v>1.54305</v>
      </c>
      <c r="M55" s="3">
        <v>49.229774999999997</v>
      </c>
      <c r="N55" s="3">
        <v>17.586675</v>
      </c>
      <c r="O55" s="3">
        <v>3262.330575</v>
      </c>
      <c r="P55" s="3">
        <v>0.66307499999999997</v>
      </c>
      <c r="Q55" s="3">
        <v>3867.4028250000001</v>
      </c>
      <c r="R55" s="3">
        <v>22.162500000000001</v>
      </c>
      <c r="S55" s="3">
        <v>1294.4875500000001</v>
      </c>
      <c r="T55" s="3">
        <v>13.47345</v>
      </c>
      <c r="U55" s="3">
        <v>384.609825</v>
      </c>
      <c r="V55" s="3">
        <v>1.0025999999999999</v>
      </c>
      <c r="W55" s="3">
        <v>27.662175000000001</v>
      </c>
      <c r="X55" s="3">
        <v>0</v>
      </c>
      <c r="Y55" s="3">
        <v>0</v>
      </c>
      <c r="Z55" s="3">
        <v>13392.573525</v>
      </c>
      <c r="AA55" s="3">
        <v>2610.7406999999998</v>
      </c>
      <c r="AB55" s="3">
        <v>7.0229249999999999</v>
      </c>
      <c r="AC55" s="3">
        <v>12.8889</v>
      </c>
      <c r="AD55" s="3">
        <v>7.7746500000000003</v>
      </c>
      <c r="AE55" s="3">
        <v>122.327775</v>
      </c>
      <c r="AF55" s="3">
        <v>3.49065</v>
      </c>
      <c r="AG55" s="3">
        <v>80.833275</v>
      </c>
      <c r="AH55" s="3">
        <v>1201.808475</v>
      </c>
      <c r="AI55" s="3">
        <v>105.4341</v>
      </c>
      <c r="AJ55" s="3">
        <v>0</v>
      </c>
      <c r="AK55" s="3">
        <f t="shared" si="2"/>
        <v>32037.711975000002</v>
      </c>
    </row>
    <row r="56" spans="1:37" s="3" customFormat="1" x14ac:dyDescent="0.35">
      <c r="A56" s="15">
        <v>11</v>
      </c>
      <c r="B56" s="3" t="s">
        <v>45</v>
      </c>
      <c r="C56" s="3">
        <v>0</v>
      </c>
      <c r="D56" s="3">
        <v>0</v>
      </c>
      <c r="E56" s="3">
        <v>0</v>
      </c>
      <c r="F56" s="3">
        <v>6.0749999999999997E-3</v>
      </c>
      <c r="G56" s="3">
        <v>0</v>
      </c>
      <c r="H56" s="3">
        <v>0</v>
      </c>
      <c r="I56" s="3">
        <v>0</v>
      </c>
      <c r="J56" s="3">
        <v>7.4250000000000002E-3</v>
      </c>
      <c r="K56" s="3">
        <v>0</v>
      </c>
      <c r="L56" s="3">
        <v>1.7325E-2</v>
      </c>
      <c r="M56" s="3">
        <v>0.21532499999999999</v>
      </c>
      <c r="N56" s="3">
        <v>0.25155</v>
      </c>
      <c r="O56" s="3">
        <v>0.24277499999999999</v>
      </c>
      <c r="P56" s="3">
        <v>0</v>
      </c>
      <c r="Q56" s="3">
        <v>1.1837249999999999</v>
      </c>
      <c r="R56" s="3">
        <v>2.385E-2</v>
      </c>
      <c r="S56" s="3">
        <v>2.7742499999999999</v>
      </c>
      <c r="T56" s="3">
        <v>0</v>
      </c>
      <c r="U56" s="3">
        <v>2.2499999999999999E-4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2.2499999999999999E-4</v>
      </c>
      <c r="AB56" s="3">
        <v>0</v>
      </c>
      <c r="AC56" s="3">
        <v>1.0574999999999999E-2</v>
      </c>
      <c r="AD56" s="3">
        <v>0</v>
      </c>
      <c r="AE56" s="3">
        <v>0</v>
      </c>
      <c r="AF56" s="3">
        <v>0</v>
      </c>
      <c r="AG56" s="3">
        <v>0</v>
      </c>
      <c r="AH56" s="3">
        <v>4.725E-3</v>
      </c>
      <c r="AI56" s="3">
        <v>0</v>
      </c>
      <c r="AJ56" s="3">
        <v>0</v>
      </c>
      <c r="AK56" s="3">
        <f t="shared" si="2"/>
        <v>4.7380500000000003</v>
      </c>
    </row>
    <row r="57" spans="1:37" s="3" customFormat="1" x14ac:dyDescent="0.35">
      <c r="A57" s="15">
        <v>12</v>
      </c>
      <c r="B57" s="3" t="s">
        <v>46</v>
      </c>
      <c r="C57" s="3">
        <v>19.379925</v>
      </c>
      <c r="D57" s="3">
        <v>0</v>
      </c>
      <c r="E57" s="3">
        <v>2.2499999999999999E-4</v>
      </c>
      <c r="F57" s="3">
        <v>0</v>
      </c>
      <c r="G57" s="3">
        <v>1.6310249999999999</v>
      </c>
      <c r="H57" s="3">
        <v>0</v>
      </c>
      <c r="I57" s="3">
        <v>5.8275E-2</v>
      </c>
      <c r="J57" s="3">
        <v>0</v>
      </c>
      <c r="K57" s="3">
        <v>8.7016500000000008</v>
      </c>
      <c r="L57" s="3">
        <v>9.8775000000000002E-2</v>
      </c>
      <c r="M57" s="3">
        <v>0</v>
      </c>
      <c r="N57" s="3">
        <v>5.8500000000000002E-3</v>
      </c>
      <c r="O57" s="3">
        <v>44.343224999999997</v>
      </c>
      <c r="P57" s="3">
        <v>0</v>
      </c>
      <c r="Q57" s="3">
        <v>2.40435</v>
      </c>
      <c r="R57" s="3">
        <v>2.0249999999999999E-3</v>
      </c>
      <c r="S57" s="3">
        <v>5.0796000000000001</v>
      </c>
      <c r="T57" s="3">
        <v>0</v>
      </c>
      <c r="U57" s="3">
        <v>0.23827499999999999</v>
      </c>
      <c r="V57" s="3">
        <v>0</v>
      </c>
      <c r="W57" s="3">
        <v>0</v>
      </c>
      <c r="X57" s="3">
        <v>0</v>
      </c>
      <c r="Y57" s="3">
        <v>0</v>
      </c>
      <c r="Z57" s="3">
        <v>0.78727499999999995</v>
      </c>
      <c r="AA57" s="3">
        <v>48.296025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13.3893</v>
      </c>
      <c r="AH57" s="3">
        <v>34.594200000000001</v>
      </c>
      <c r="AI57" s="3">
        <v>5.6569500000000001</v>
      </c>
      <c r="AJ57" s="3">
        <v>0</v>
      </c>
      <c r="AK57" s="3">
        <f t="shared" si="2"/>
        <v>184.66694999999999</v>
      </c>
    </row>
    <row r="58" spans="1:37" s="3" customFormat="1" x14ac:dyDescent="0.35">
      <c r="A58" s="15">
        <v>13</v>
      </c>
      <c r="B58" s="3" t="s">
        <v>47</v>
      </c>
      <c r="C58" s="3">
        <v>20171.6757</v>
      </c>
      <c r="D58" s="3">
        <v>4654.3700250000002</v>
      </c>
      <c r="E58" s="3">
        <v>20267.171549999999</v>
      </c>
      <c r="F58" s="3">
        <v>6249.1270500000001</v>
      </c>
      <c r="G58" s="3">
        <v>5876.7572250000003</v>
      </c>
      <c r="H58" s="3">
        <v>4520.5692749999998</v>
      </c>
      <c r="I58" s="3">
        <v>57436.712775</v>
      </c>
      <c r="J58" s="3">
        <v>3315.1601249999999</v>
      </c>
      <c r="K58" s="3">
        <v>3229.6583249999999</v>
      </c>
      <c r="L58" s="3">
        <v>7037.0880749999997</v>
      </c>
      <c r="M58" s="3">
        <v>7956.87435</v>
      </c>
      <c r="N58" s="3">
        <v>24328.519649999998</v>
      </c>
      <c r="O58" s="3">
        <v>18223.846425</v>
      </c>
      <c r="P58" s="3">
        <v>10724.339024999999</v>
      </c>
      <c r="Q58" s="3">
        <v>6214.4831249999997</v>
      </c>
      <c r="R58" s="3">
        <v>14845.086450000001</v>
      </c>
      <c r="S58" s="3">
        <v>5207.6499750000003</v>
      </c>
      <c r="T58" s="3">
        <v>45237.317174999996</v>
      </c>
      <c r="U58" s="3">
        <v>9059.0163749999992</v>
      </c>
      <c r="V58" s="3">
        <v>46673.853300000002</v>
      </c>
      <c r="W58" s="3">
        <v>68684.05485</v>
      </c>
      <c r="X58" s="3">
        <v>21354.75765</v>
      </c>
      <c r="Y58" s="3">
        <v>38689.992449999998</v>
      </c>
      <c r="Z58" s="3">
        <v>42328.258425</v>
      </c>
      <c r="AA58" s="3">
        <v>12889.392524999999</v>
      </c>
      <c r="AB58" s="3">
        <v>4740.6840750000001</v>
      </c>
      <c r="AC58" s="3">
        <v>22931.2143</v>
      </c>
      <c r="AD58" s="3">
        <v>40991.825924999997</v>
      </c>
      <c r="AE58" s="3">
        <v>24517.298924999999</v>
      </c>
      <c r="AF58" s="3">
        <v>18773.775000000001</v>
      </c>
      <c r="AG58" s="3">
        <v>16706.130300000001</v>
      </c>
      <c r="AH58" s="3">
        <v>5369.7348000000002</v>
      </c>
      <c r="AI58" s="3">
        <v>20396.702249999998</v>
      </c>
      <c r="AJ58" s="3">
        <v>1007.0271</v>
      </c>
      <c r="AK58" s="3">
        <f t="shared" si="2"/>
        <v>660610.12454999995</v>
      </c>
    </row>
    <row r="59" spans="1:37" s="3" customFormat="1" x14ac:dyDescent="0.35">
      <c r="A59" s="15">
        <v>14</v>
      </c>
      <c r="B59" s="3" t="s">
        <v>48</v>
      </c>
      <c r="C59" s="3">
        <v>2.4072749999999998</v>
      </c>
      <c r="D59" s="3">
        <v>0.44122499999999998</v>
      </c>
      <c r="E59" s="3">
        <v>0.52559999999999996</v>
      </c>
      <c r="F59" s="3">
        <v>0.67027499999999995</v>
      </c>
      <c r="G59" s="3">
        <v>0</v>
      </c>
      <c r="H59" s="3">
        <v>0.16852500000000001</v>
      </c>
      <c r="I59" s="3">
        <v>7.1063999999999998</v>
      </c>
      <c r="J59" s="3">
        <v>2.52E-2</v>
      </c>
      <c r="K59" s="3">
        <v>2.3809499999999999</v>
      </c>
      <c r="L59" s="3">
        <v>1.4955750000000001</v>
      </c>
      <c r="M59" s="3">
        <v>2.1804749999999999</v>
      </c>
      <c r="N59" s="3">
        <v>6.3159749999999999</v>
      </c>
      <c r="O59" s="3">
        <v>2.7450000000000001</v>
      </c>
      <c r="P59" s="3">
        <v>9.1124999999999998E-2</v>
      </c>
      <c r="Q59" s="3">
        <v>2.1415500000000001</v>
      </c>
      <c r="R59" s="3">
        <v>0.72517500000000001</v>
      </c>
      <c r="S59" s="3">
        <v>1.9734750000000001</v>
      </c>
      <c r="T59" s="3">
        <v>0.26617499999999999</v>
      </c>
      <c r="U59" s="3">
        <v>2.3962500000000002</v>
      </c>
      <c r="V59" s="3">
        <v>1.0800000000000001E-2</v>
      </c>
      <c r="W59" s="3">
        <v>7.1550000000000002E-2</v>
      </c>
      <c r="X59" s="3">
        <v>6.1789500000000004</v>
      </c>
      <c r="Y59" s="3">
        <v>0.20250000000000001</v>
      </c>
      <c r="Z59" s="3">
        <v>17.9541</v>
      </c>
      <c r="AA59" s="3">
        <v>17.94285</v>
      </c>
      <c r="AB59" s="3">
        <v>6.0749999999999998E-2</v>
      </c>
      <c r="AC59" s="3">
        <v>0.94950000000000001</v>
      </c>
      <c r="AD59" s="3">
        <v>0.209925</v>
      </c>
      <c r="AE59" s="3">
        <v>0.110925</v>
      </c>
      <c r="AF59" s="3">
        <v>0</v>
      </c>
      <c r="AG59" s="3">
        <v>0.27832499999999999</v>
      </c>
      <c r="AH59" s="3">
        <v>10.090574999999999</v>
      </c>
      <c r="AI59" s="3">
        <v>3.9348000000000001</v>
      </c>
      <c r="AJ59" s="3">
        <v>0</v>
      </c>
      <c r="AK59" s="3">
        <f t="shared" si="2"/>
        <v>92.051774999999992</v>
      </c>
    </row>
    <row r="60" spans="1:37" s="3" customFormat="1" x14ac:dyDescent="0.35">
      <c r="A60" s="15">
        <v>15</v>
      </c>
      <c r="B60" s="3" t="s">
        <v>49</v>
      </c>
      <c r="C60" s="3">
        <v>1.1385000000000001</v>
      </c>
      <c r="D60" s="3">
        <v>0</v>
      </c>
      <c r="E60" s="3">
        <v>2.1825000000000001E-2</v>
      </c>
      <c r="F60" s="3">
        <v>1.1434500000000001</v>
      </c>
      <c r="G60" s="3">
        <v>6.9750000000000003E-3</v>
      </c>
      <c r="H60" s="3">
        <v>0</v>
      </c>
      <c r="I60" s="3">
        <v>0</v>
      </c>
      <c r="J60" s="3">
        <v>0.11070000000000001</v>
      </c>
      <c r="K60" s="3">
        <v>0</v>
      </c>
      <c r="L60" s="3">
        <v>3.6794250000000002</v>
      </c>
      <c r="M60" s="3">
        <v>1.5650999999999999</v>
      </c>
      <c r="N60" s="3">
        <v>0.56159999999999999</v>
      </c>
      <c r="O60" s="3">
        <v>1.8E-3</v>
      </c>
      <c r="P60" s="3">
        <v>4.8375000000000001E-2</v>
      </c>
      <c r="Q60" s="3">
        <v>1.6875000000000001E-2</v>
      </c>
      <c r="R60" s="3">
        <v>2.4525000000000002E-2</v>
      </c>
      <c r="S60" s="3">
        <v>2.4750000000000002E-3</v>
      </c>
      <c r="T60" s="3">
        <v>6.7500000000000004E-4</v>
      </c>
      <c r="U60" s="3">
        <v>0.24525</v>
      </c>
      <c r="V60" s="3">
        <v>0</v>
      </c>
      <c r="W60" s="3">
        <v>0</v>
      </c>
      <c r="X60" s="3">
        <v>8.9774999999999994E-2</v>
      </c>
      <c r="Y60" s="3">
        <v>0</v>
      </c>
      <c r="Z60" s="3">
        <v>8.9999999999999998E-4</v>
      </c>
      <c r="AA60" s="3">
        <v>5.8500000000000002E-3</v>
      </c>
      <c r="AB60" s="3">
        <v>2.7675000000000002E-2</v>
      </c>
      <c r="AC60" s="3">
        <v>2.5649999999999999E-2</v>
      </c>
      <c r="AD60" s="3">
        <v>2.1375000000000002E-2</v>
      </c>
      <c r="AE60" s="3">
        <v>3.8249999999999998E-3</v>
      </c>
      <c r="AF60" s="3">
        <v>0</v>
      </c>
      <c r="AG60" s="3">
        <v>6.5250000000000004E-3</v>
      </c>
      <c r="AH60" s="3">
        <v>1.3724999999999999E-2</v>
      </c>
      <c r="AI60" s="3">
        <v>8.6175000000000002E-2</v>
      </c>
      <c r="AJ60" s="3">
        <v>0</v>
      </c>
      <c r="AK60" s="3">
        <f t="shared" si="2"/>
        <v>8.8490250000000046</v>
      </c>
    </row>
  </sheetData>
  <conditionalFormatting sqref="A7:AJ21">
    <cfRule type="expression" dxfId="2" priority="4">
      <formula>MOD(ROW(),2)=0</formula>
    </cfRule>
  </conditionalFormatting>
  <conditionalFormatting sqref="A26:AJ40">
    <cfRule type="expression" dxfId="1" priority="3">
      <formula>MOD(ROW(),2)=0</formula>
    </cfRule>
  </conditionalFormatting>
  <conditionalFormatting sqref="A46:AJ60">
    <cfRule type="expression" dxfId="0" priority="2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Change</vt:lpstr>
      <vt:lpstr>Change_Persistence</vt:lpstr>
      <vt:lpstr>Change!Print_Titles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Indonesia</dc:title>
  <dc:creator>James Toledano;reastman@clarku.edu</dc:creator>
  <cp:keywords>land change indonesia</cp:keywords>
  <cp:lastModifiedBy>James Toledano</cp:lastModifiedBy>
  <dcterms:created xsi:type="dcterms:W3CDTF">2019-03-31T22:20:05Z</dcterms:created>
  <dcterms:modified xsi:type="dcterms:W3CDTF">2020-12-09T21:11:13Z</dcterms:modified>
</cp:coreProperties>
</file>