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Testing\Tmp\"/>
    </mc:Choice>
  </mc:AlternateContent>
  <xr:revisionPtr revIDLastSave="0" documentId="13_ncr:1_{AA3EBF4C-04CE-4138-ABBC-E02818DBDBF5}" xr6:coauthVersionLast="45" xr6:coauthVersionMax="45" xr10:uidLastSave="{00000000-0000-0000-0000-000000000000}"/>
  <bookViews>
    <workbookView xWindow="2140" yWindow="230" windowWidth="25580" windowHeight="15980" xr2:uid="{6D2BF499-7959-4DE7-9C56-1882BF8C2F37}"/>
  </bookViews>
  <sheets>
    <sheet name="Change" sheetId="1" r:id="rId1"/>
    <sheet name="Change_Persistence" sheetId="3" r:id="rId2"/>
  </sheets>
  <definedNames>
    <definedName name="_xlnm.Print_Titles" localSheetId="1">Change_Persistence!$A:$B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T47" i="3" l="1"/>
  <c r="AT48" i="3"/>
  <c r="AT49" i="3"/>
  <c r="AT50" i="3"/>
  <c r="AT51" i="3"/>
  <c r="AT52" i="3"/>
  <c r="AT53" i="3"/>
  <c r="AT54" i="3"/>
  <c r="AT55" i="3"/>
  <c r="AT56" i="3"/>
  <c r="AT57" i="3"/>
  <c r="AT58" i="3"/>
  <c r="AT59" i="3"/>
  <c r="AT60" i="3"/>
  <c r="AT61" i="3"/>
  <c r="AT27" i="3"/>
  <c r="AT28" i="3"/>
  <c r="AT29" i="3"/>
  <c r="AT30" i="3"/>
  <c r="AT31" i="3"/>
  <c r="AT32" i="3"/>
  <c r="AT33" i="3"/>
  <c r="AT34" i="3"/>
  <c r="AT35" i="3"/>
  <c r="AT36" i="3"/>
  <c r="AT37" i="3"/>
  <c r="AT38" i="3"/>
  <c r="AT39" i="3"/>
  <c r="AT40" i="3"/>
  <c r="AT41" i="3"/>
  <c r="AT7" i="3"/>
  <c r="AT8" i="3"/>
  <c r="AT9" i="3"/>
  <c r="AT10" i="3"/>
  <c r="AT11" i="3"/>
  <c r="AT12" i="3"/>
  <c r="AT13" i="3"/>
  <c r="AT14" i="3"/>
  <c r="AT15" i="3"/>
  <c r="AT16" i="3"/>
  <c r="AT17" i="3"/>
  <c r="AT18" i="3"/>
  <c r="AT19" i="3"/>
  <c r="AT20" i="3"/>
  <c r="AT21" i="3"/>
  <c r="D202" i="1" l="1"/>
  <c r="H202" i="1" s="1"/>
  <c r="C202" i="1"/>
  <c r="G202" i="1" s="1"/>
  <c r="J202" i="1" s="1"/>
  <c r="B202" i="1"/>
  <c r="F202" i="1" s="1"/>
  <c r="D152" i="1"/>
  <c r="C152" i="1"/>
  <c r="G152" i="1" s="1"/>
  <c r="B152" i="1"/>
  <c r="D101" i="1"/>
  <c r="H101" i="1" s="1"/>
  <c r="C101" i="1"/>
  <c r="G101" i="1" s="1"/>
  <c r="B101" i="1"/>
  <c r="F101" i="1" s="1"/>
  <c r="C51" i="1"/>
  <c r="G51" i="1" s="1"/>
  <c r="D51" i="1"/>
  <c r="H51" i="1" s="1"/>
  <c r="B51" i="1"/>
  <c r="F51" i="1" s="1"/>
  <c r="D209" i="1"/>
  <c r="D210" i="1"/>
  <c r="H210" i="1" s="1"/>
  <c r="K210" i="1" s="1"/>
  <c r="D211" i="1"/>
  <c r="D212" i="1"/>
  <c r="H212" i="1" s="1"/>
  <c r="K212" i="1" s="1"/>
  <c r="D213" i="1"/>
  <c r="D214" i="1"/>
  <c r="D215" i="1"/>
  <c r="D216" i="1"/>
  <c r="D217" i="1"/>
  <c r="H217" i="1" s="1"/>
  <c r="D218" i="1"/>
  <c r="H218" i="1" s="1"/>
  <c r="D219" i="1"/>
  <c r="D220" i="1"/>
  <c r="D221" i="1"/>
  <c r="D222" i="1"/>
  <c r="H222" i="1" s="1"/>
  <c r="K222" i="1" s="1"/>
  <c r="D223" i="1"/>
  <c r="D224" i="1"/>
  <c r="H224" i="1" s="1"/>
  <c r="K224" i="1" s="1"/>
  <c r="D225" i="1"/>
  <c r="H225" i="1" s="1"/>
  <c r="D226" i="1"/>
  <c r="D227" i="1"/>
  <c r="D228" i="1"/>
  <c r="D229" i="1"/>
  <c r="H229" i="1" s="1"/>
  <c r="D230" i="1"/>
  <c r="H230" i="1" s="1"/>
  <c r="D231" i="1"/>
  <c r="D232" i="1"/>
  <c r="D233" i="1"/>
  <c r="D234" i="1"/>
  <c r="H234" i="1" s="1"/>
  <c r="K234" i="1" s="1"/>
  <c r="D235" i="1"/>
  <c r="D236" i="1"/>
  <c r="H236" i="1" s="1"/>
  <c r="K236" i="1" s="1"/>
  <c r="D237" i="1"/>
  <c r="H237" i="1" s="1"/>
  <c r="D238" i="1"/>
  <c r="H238" i="1" s="1"/>
  <c r="K238" i="1" s="1"/>
  <c r="D239" i="1"/>
  <c r="D240" i="1"/>
  <c r="D241" i="1"/>
  <c r="H241" i="1" s="1"/>
  <c r="D242" i="1"/>
  <c r="H242" i="1" s="1"/>
  <c r="D243" i="1"/>
  <c r="D244" i="1"/>
  <c r="D245" i="1"/>
  <c r="H245" i="1" s="1"/>
  <c r="K245" i="1" s="1"/>
  <c r="D246" i="1"/>
  <c r="H246" i="1" s="1"/>
  <c r="K246" i="1" s="1"/>
  <c r="D247" i="1"/>
  <c r="H247" i="1" s="1"/>
  <c r="K247" i="1" s="1"/>
  <c r="D248" i="1"/>
  <c r="D249" i="1"/>
  <c r="D250" i="1"/>
  <c r="D251" i="1"/>
  <c r="D208" i="1"/>
  <c r="D252" i="1" s="1"/>
  <c r="H252" i="1" s="1"/>
  <c r="K252" i="1" s="1"/>
  <c r="C209" i="1"/>
  <c r="C210" i="1"/>
  <c r="C211" i="1"/>
  <c r="C212" i="1"/>
  <c r="C213" i="1"/>
  <c r="C214" i="1"/>
  <c r="G214" i="1" s="1"/>
  <c r="C215" i="1"/>
  <c r="C216" i="1"/>
  <c r="C217" i="1"/>
  <c r="G217" i="1" s="1"/>
  <c r="C218" i="1"/>
  <c r="C219" i="1"/>
  <c r="C220" i="1"/>
  <c r="C221" i="1"/>
  <c r="C222" i="1"/>
  <c r="C223" i="1"/>
  <c r="G223" i="1" s="1"/>
  <c r="C224" i="1"/>
  <c r="C225" i="1"/>
  <c r="G225" i="1" s="1"/>
  <c r="C226" i="1"/>
  <c r="G226" i="1" s="1"/>
  <c r="C227" i="1"/>
  <c r="C228" i="1"/>
  <c r="C229" i="1"/>
  <c r="G229" i="1" s="1"/>
  <c r="C230" i="1"/>
  <c r="C231" i="1"/>
  <c r="C232" i="1"/>
  <c r="C233" i="1"/>
  <c r="G233" i="1" s="1"/>
  <c r="C234" i="1"/>
  <c r="C235" i="1"/>
  <c r="C236" i="1"/>
  <c r="C237" i="1"/>
  <c r="G237" i="1" s="1"/>
  <c r="C238" i="1"/>
  <c r="G238" i="1" s="1"/>
  <c r="C239" i="1"/>
  <c r="C240" i="1"/>
  <c r="C241" i="1"/>
  <c r="C242" i="1"/>
  <c r="C243" i="1"/>
  <c r="C244" i="1"/>
  <c r="C245" i="1"/>
  <c r="G245" i="1" s="1"/>
  <c r="C246" i="1"/>
  <c r="C247" i="1"/>
  <c r="G247" i="1" s="1"/>
  <c r="C248" i="1"/>
  <c r="G248" i="1" s="1"/>
  <c r="C249" i="1"/>
  <c r="C250" i="1"/>
  <c r="G250" i="1" s="1"/>
  <c r="C251" i="1"/>
  <c r="C208" i="1"/>
  <c r="C252" i="1" s="1"/>
  <c r="G252" i="1" s="1"/>
  <c r="B209" i="1"/>
  <c r="F209" i="1" s="1"/>
  <c r="B210" i="1"/>
  <c r="F210" i="1" s="1"/>
  <c r="B211" i="1"/>
  <c r="F211" i="1" s="1"/>
  <c r="B212" i="1"/>
  <c r="F212" i="1" s="1"/>
  <c r="B213" i="1"/>
  <c r="B214" i="1"/>
  <c r="B215" i="1"/>
  <c r="F215" i="1" s="1"/>
  <c r="B216" i="1"/>
  <c r="B217" i="1"/>
  <c r="F217" i="1" s="1"/>
  <c r="F218" i="1"/>
  <c r="B219" i="1"/>
  <c r="F219" i="1" s="1"/>
  <c r="B220" i="1"/>
  <c r="F220" i="1" s="1"/>
  <c r="B221" i="1"/>
  <c r="F221" i="1" s="1"/>
  <c r="B222" i="1"/>
  <c r="F222" i="1" s="1"/>
  <c r="B223" i="1"/>
  <c r="B224" i="1"/>
  <c r="B225" i="1"/>
  <c r="F225" i="1" s="1"/>
  <c r="B226" i="1"/>
  <c r="F226" i="1" s="1"/>
  <c r="B227" i="1"/>
  <c r="F227" i="1" s="1"/>
  <c r="B228" i="1"/>
  <c r="B229" i="1"/>
  <c r="B230" i="1"/>
  <c r="F230" i="1" s="1"/>
  <c r="B231" i="1"/>
  <c r="F232" i="1"/>
  <c r="B233" i="1"/>
  <c r="F233" i="1" s="1"/>
  <c r="B234" i="1"/>
  <c r="F234" i="1" s="1"/>
  <c r="B235" i="1"/>
  <c r="B236" i="1"/>
  <c r="F236" i="1" s="1"/>
  <c r="B237" i="1"/>
  <c r="B238" i="1"/>
  <c r="F238" i="1" s="1"/>
  <c r="B239" i="1"/>
  <c r="F239" i="1" s="1"/>
  <c r="B240" i="1"/>
  <c r="F240" i="1" s="1"/>
  <c r="B241" i="1"/>
  <c r="B242" i="1"/>
  <c r="F242" i="1" s="1"/>
  <c r="B243" i="1"/>
  <c r="B244" i="1"/>
  <c r="F244" i="1" s="1"/>
  <c r="B245" i="1"/>
  <c r="F245" i="1" s="1"/>
  <c r="B246" i="1"/>
  <c r="F246" i="1" s="1"/>
  <c r="B247" i="1"/>
  <c r="F247" i="1" s="1"/>
  <c r="B248" i="1"/>
  <c r="F248" i="1" s="1"/>
  <c r="B249" i="1"/>
  <c r="F249" i="1" s="1"/>
  <c r="B250" i="1"/>
  <c r="B251" i="1"/>
  <c r="F251" i="1" s="1"/>
  <c r="B208" i="1"/>
  <c r="H251" i="1"/>
  <c r="G251" i="1"/>
  <c r="F250" i="1"/>
  <c r="H249" i="1"/>
  <c r="K249" i="1" s="1"/>
  <c r="G249" i="1"/>
  <c r="H248" i="1"/>
  <c r="G246" i="1"/>
  <c r="H243" i="1"/>
  <c r="F243" i="1"/>
  <c r="G241" i="1"/>
  <c r="F241" i="1"/>
  <c r="H240" i="1"/>
  <c r="H239" i="1"/>
  <c r="G239" i="1"/>
  <c r="G236" i="1"/>
  <c r="G235" i="1"/>
  <c r="G234" i="1"/>
  <c r="H233" i="1"/>
  <c r="H231" i="1"/>
  <c r="F231" i="1"/>
  <c r="F229" i="1"/>
  <c r="H228" i="1"/>
  <c r="F228" i="1"/>
  <c r="H227" i="1"/>
  <c r="K227" i="1" s="1"/>
  <c r="G227" i="1"/>
  <c r="G224" i="1"/>
  <c r="F224" i="1"/>
  <c r="G222" i="1"/>
  <c r="H221" i="1"/>
  <c r="K221" i="1" s="1"/>
  <c r="G221" i="1"/>
  <c r="H219" i="1"/>
  <c r="K219" i="1" s="1"/>
  <c r="G219" i="1"/>
  <c r="H216" i="1"/>
  <c r="F216" i="1"/>
  <c r="H215" i="1"/>
  <c r="G215" i="1"/>
  <c r="F214" i="1"/>
  <c r="H213" i="1"/>
  <c r="G213" i="1"/>
  <c r="G212" i="1"/>
  <c r="H211" i="1"/>
  <c r="K211" i="1" s="1"/>
  <c r="G211" i="1"/>
  <c r="G210" i="1"/>
  <c r="H209" i="1"/>
  <c r="K209" i="1" s="1"/>
  <c r="G209" i="1"/>
  <c r="G208" i="1"/>
  <c r="F208" i="1"/>
  <c r="H201" i="1"/>
  <c r="G201" i="1"/>
  <c r="F201" i="1"/>
  <c r="H200" i="1"/>
  <c r="G200" i="1"/>
  <c r="J200" i="1" s="1"/>
  <c r="F200" i="1"/>
  <c r="H199" i="1"/>
  <c r="G199" i="1"/>
  <c r="F199" i="1"/>
  <c r="H198" i="1"/>
  <c r="G198" i="1"/>
  <c r="J198" i="1" s="1"/>
  <c r="F198" i="1"/>
  <c r="H197" i="1"/>
  <c r="G197" i="1"/>
  <c r="F197" i="1"/>
  <c r="H196" i="1"/>
  <c r="G196" i="1"/>
  <c r="J196" i="1" s="1"/>
  <c r="F196" i="1"/>
  <c r="H195" i="1"/>
  <c r="G195" i="1"/>
  <c r="F195" i="1"/>
  <c r="H194" i="1"/>
  <c r="G194" i="1"/>
  <c r="J194" i="1" s="1"/>
  <c r="F194" i="1"/>
  <c r="H193" i="1"/>
  <c r="G193" i="1"/>
  <c r="F193" i="1"/>
  <c r="H192" i="1"/>
  <c r="G192" i="1"/>
  <c r="J192" i="1" s="1"/>
  <c r="F192" i="1"/>
  <c r="H191" i="1"/>
  <c r="G191" i="1"/>
  <c r="F191" i="1"/>
  <c r="H190" i="1"/>
  <c r="G190" i="1"/>
  <c r="J190" i="1" s="1"/>
  <c r="F190" i="1"/>
  <c r="H189" i="1"/>
  <c r="G189" i="1"/>
  <c r="F189" i="1"/>
  <c r="H188" i="1"/>
  <c r="G188" i="1"/>
  <c r="J188" i="1" s="1"/>
  <c r="F188" i="1"/>
  <c r="H187" i="1"/>
  <c r="G187" i="1"/>
  <c r="F187" i="1"/>
  <c r="H186" i="1"/>
  <c r="G186" i="1"/>
  <c r="J186" i="1" s="1"/>
  <c r="F186" i="1"/>
  <c r="H185" i="1"/>
  <c r="G185" i="1"/>
  <c r="F185" i="1"/>
  <c r="H184" i="1"/>
  <c r="G184" i="1"/>
  <c r="J184" i="1" s="1"/>
  <c r="F184" i="1"/>
  <c r="H183" i="1"/>
  <c r="G183" i="1"/>
  <c r="F183" i="1"/>
  <c r="H182" i="1"/>
  <c r="G182" i="1"/>
  <c r="J182" i="1" s="1"/>
  <c r="F182" i="1"/>
  <c r="H181" i="1"/>
  <c r="G181" i="1"/>
  <c r="F181" i="1"/>
  <c r="H180" i="1"/>
  <c r="G180" i="1"/>
  <c r="J180" i="1" s="1"/>
  <c r="F180" i="1"/>
  <c r="H179" i="1"/>
  <c r="G179" i="1"/>
  <c r="F179" i="1"/>
  <c r="H178" i="1"/>
  <c r="G178" i="1"/>
  <c r="J178" i="1" s="1"/>
  <c r="F178" i="1"/>
  <c r="H177" i="1"/>
  <c r="G177" i="1"/>
  <c r="F177" i="1"/>
  <c r="H176" i="1"/>
  <c r="G176" i="1"/>
  <c r="J176" i="1" s="1"/>
  <c r="F176" i="1"/>
  <c r="H175" i="1"/>
  <c r="G175" i="1"/>
  <c r="F175" i="1"/>
  <c r="H174" i="1"/>
  <c r="G174" i="1"/>
  <c r="J174" i="1" s="1"/>
  <c r="F174" i="1"/>
  <c r="H173" i="1"/>
  <c r="G173" i="1"/>
  <c r="F173" i="1"/>
  <c r="H172" i="1"/>
  <c r="G172" i="1"/>
  <c r="J172" i="1" s="1"/>
  <c r="F172" i="1"/>
  <c r="H171" i="1"/>
  <c r="G171" i="1"/>
  <c r="F171" i="1"/>
  <c r="H170" i="1"/>
  <c r="G170" i="1"/>
  <c r="J170" i="1" s="1"/>
  <c r="F170" i="1"/>
  <c r="H169" i="1"/>
  <c r="G169" i="1"/>
  <c r="F169" i="1"/>
  <c r="H168" i="1"/>
  <c r="G168" i="1"/>
  <c r="J168" i="1" s="1"/>
  <c r="F168" i="1"/>
  <c r="H167" i="1"/>
  <c r="G167" i="1"/>
  <c r="F167" i="1"/>
  <c r="H166" i="1"/>
  <c r="G166" i="1"/>
  <c r="J166" i="1" s="1"/>
  <c r="F166" i="1"/>
  <c r="H165" i="1"/>
  <c r="G165" i="1"/>
  <c r="F165" i="1"/>
  <c r="H164" i="1"/>
  <c r="G164" i="1"/>
  <c r="J164" i="1" s="1"/>
  <c r="F164" i="1"/>
  <c r="H163" i="1"/>
  <c r="G163" i="1"/>
  <c r="F163" i="1"/>
  <c r="H162" i="1"/>
  <c r="G162" i="1"/>
  <c r="J162" i="1" s="1"/>
  <c r="F162" i="1"/>
  <c r="H161" i="1"/>
  <c r="G161" i="1"/>
  <c r="F161" i="1"/>
  <c r="H160" i="1"/>
  <c r="G160" i="1"/>
  <c r="J160" i="1" s="1"/>
  <c r="F160" i="1"/>
  <c r="H159" i="1"/>
  <c r="G159" i="1"/>
  <c r="F159" i="1"/>
  <c r="H158" i="1"/>
  <c r="G158" i="1"/>
  <c r="J158" i="1" s="1"/>
  <c r="F158" i="1"/>
  <c r="H151" i="1"/>
  <c r="G151" i="1"/>
  <c r="F151" i="1"/>
  <c r="H150" i="1"/>
  <c r="G150" i="1"/>
  <c r="J150" i="1" s="1"/>
  <c r="F150" i="1"/>
  <c r="H149" i="1"/>
  <c r="G149" i="1"/>
  <c r="F149" i="1"/>
  <c r="H148" i="1"/>
  <c r="G148" i="1"/>
  <c r="J148" i="1" s="1"/>
  <c r="F148" i="1"/>
  <c r="H147" i="1"/>
  <c r="G147" i="1"/>
  <c r="F147" i="1"/>
  <c r="H146" i="1"/>
  <c r="G146" i="1"/>
  <c r="J146" i="1" s="1"/>
  <c r="F146" i="1"/>
  <c r="H145" i="1"/>
  <c r="G145" i="1"/>
  <c r="F145" i="1"/>
  <c r="H144" i="1"/>
  <c r="G144" i="1"/>
  <c r="J144" i="1" s="1"/>
  <c r="F144" i="1"/>
  <c r="H143" i="1"/>
  <c r="G143" i="1"/>
  <c r="F143" i="1"/>
  <c r="H142" i="1"/>
  <c r="G142" i="1"/>
  <c r="J142" i="1" s="1"/>
  <c r="F142" i="1"/>
  <c r="H141" i="1"/>
  <c r="G141" i="1"/>
  <c r="F141" i="1"/>
  <c r="H140" i="1"/>
  <c r="G140" i="1"/>
  <c r="J140" i="1" s="1"/>
  <c r="F140" i="1"/>
  <c r="H139" i="1"/>
  <c r="G139" i="1"/>
  <c r="F139" i="1"/>
  <c r="H138" i="1"/>
  <c r="G138" i="1"/>
  <c r="J138" i="1" s="1"/>
  <c r="F138" i="1"/>
  <c r="H137" i="1"/>
  <c r="G137" i="1"/>
  <c r="F137" i="1"/>
  <c r="H136" i="1"/>
  <c r="G136" i="1"/>
  <c r="J136" i="1" s="1"/>
  <c r="F136" i="1"/>
  <c r="H135" i="1"/>
  <c r="G135" i="1"/>
  <c r="F135" i="1"/>
  <c r="H134" i="1"/>
  <c r="G134" i="1"/>
  <c r="J134" i="1" s="1"/>
  <c r="F134" i="1"/>
  <c r="H133" i="1"/>
  <c r="G133" i="1"/>
  <c r="F133" i="1"/>
  <c r="H132" i="1"/>
  <c r="G132" i="1"/>
  <c r="J132" i="1" s="1"/>
  <c r="F132" i="1"/>
  <c r="H131" i="1"/>
  <c r="G131" i="1"/>
  <c r="F131" i="1"/>
  <c r="H130" i="1"/>
  <c r="G130" i="1"/>
  <c r="J130" i="1" s="1"/>
  <c r="F130" i="1"/>
  <c r="H129" i="1"/>
  <c r="G129" i="1"/>
  <c r="F129" i="1"/>
  <c r="H128" i="1"/>
  <c r="G128" i="1"/>
  <c r="J128" i="1" s="1"/>
  <c r="F128" i="1"/>
  <c r="H127" i="1"/>
  <c r="G127" i="1"/>
  <c r="F127" i="1"/>
  <c r="H126" i="1"/>
  <c r="G126" i="1"/>
  <c r="J126" i="1" s="1"/>
  <c r="F126" i="1"/>
  <c r="H125" i="1"/>
  <c r="G125" i="1"/>
  <c r="F125" i="1"/>
  <c r="H124" i="1"/>
  <c r="G124" i="1"/>
  <c r="J124" i="1" s="1"/>
  <c r="F124" i="1"/>
  <c r="H123" i="1"/>
  <c r="G123" i="1"/>
  <c r="F123" i="1"/>
  <c r="H122" i="1"/>
  <c r="G122" i="1"/>
  <c r="J122" i="1" s="1"/>
  <c r="F122" i="1"/>
  <c r="H121" i="1"/>
  <c r="G121" i="1"/>
  <c r="F121" i="1"/>
  <c r="H120" i="1"/>
  <c r="G120" i="1"/>
  <c r="J120" i="1" s="1"/>
  <c r="F120" i="1"/>
  <c r="H119" i="1"/>
  <c r="G119" i="1"/>
  <c r="F119" i="1"/>
  <c r="H118" i="1"/>
  <c r="G118" i="1"/>
  <c r="J118" i="1" s="1"/>
  <c r="F118" i="1"/>
  <c r="H117" i="1"/>
  <c r="G117" i="1"/>
  <c r="F117" i="1"/>
  <c r="H116" i="1"/>
  <c r="G116" i="1"/>
  <c r="J116" i="1" s="1"/>
  <c r="F116" i="1"/>
  <c r="H115" i="1"/>
  <c r="G115" i="1"/>
  <c r="F115" i="1"/>
  <c r="H114" i="1"/>
  <c r="G114" i="1"/>
  <c r="J114" i="1" s="1"/>
  <c r="F114" i="1"/>
  <c r="H113" i="1"/>
  <c r="G113" i="1"/>
  <c r="F113" i="1"/>
  <c r="H112" i="1"/>
  <c r="G112" i="1"/>
  <c r="J112" i="1" s="1"/>
  <c r="F112" i="1"/>
  <c r="H111" i="1"/>
  <c r="G111" i="1"/>
  <c r="F111" i="1"/>
  <c r="H110" i="1"/>
  <c r="G110" i="1"/>
  <c r="J110" i="1" s="1"/>
  <c r="F110" i="1"/>
  <c r="H109" i="1"/>
  <c r="G109" i="1"/>
  <c r="F109" i="1"/>
  <c r="H108" i="1"/>
  <c r="G108" i="1"/>
  <c r="J108" i="1" s="1"/>
  <c r="F108" i="1"/>
  <c r="H100" i="1"/>
  <c r="G100" i="1"/>
  <c r="F100" i="1"/>
  <c r="H99" i="1"/>
  <c r="G99" i="1"/>
  <c r="J99" i="1" s="1"/>
  <c r="F99" i="1"/>
  <c r="H98" i="1"/>
  <c r="G98" i="1"/>
  <c r="F98" i="1"/>
  <c r="H97" i="1"/>
  <c r="G97" i="1"/>
  <c r="J97" i="1" s="1"/>
  <c r="F97" i="1"/>
  <c r="H96" i="1"/>
  <c r="G96" i="1"/>
  <c r="F96" i="1"/>
  <c r="H95" i="1"/>
  <c r="G95" i="1"/>
  <c r="J95" i="1" s="1"/>
  <c r="F95" i="1"/>
  <c r="H94" i="1"/>
  <c r="G94" i="1"/>
  <c r="F94" i="1"/>
  <c r="H93" i="1"/>
  <c r="G93" i="1"/>
  <c r="J93" i="1" s="1"/>
  <c r="F93" i="1"/>
  <c r="H92" i="1"/>
  <c r="G92" i="1"/>
  <c r="F92" i="1"/>
  <c r="H91" i="1"/>
  <c r="G91" i="1"/>
  <c r="J91" i="1" s="1"/>
  <c r="F91" i="1"/>
  <c r="H90" i="1"/>
  <c r="G90" i="1"/>
  <c r="F90" i="1"/>
  <c r="H89" i="1"/>
  <c r="G89" i="1"/>
  <c r="J89" i="1" s="1"/>
  <c r="F89" i="1"/>
  <c r="H88" i="1"/>
  <c r="G88" i="1"/>
  <c r="F88" i="1"/>
  <c r="H87" i="1"/>
  <c r="G87" i="1"/>
  <c r="J87" i="1" s="1"/>
  <c r="F87" i="1"/>
  <c r="H86" i="1"/>
  <c r="G86" i="1"/>
  <c r="F86" i="1"/>
  <c r="H85" i="1"/>
  <c r="G85" i="1"/>
  <c r="J85" i="1" s="1"/>
  <c r="F85" i="1"/>
  <c r="H84" i="1"/>
  <c r="G84" i="1"/>
  <c r="F84" i="1"/>
  <c r="H83" i="1"/>
  <c r="G83" i="1"/>
  <c r="J83" i="1" s="1"/>
  <c r="F83" i="1"/>
  <c r="H82" i="1"/>
  <c r="G82" i="1"/>
  <c r="F82" i="1"/>
  <c r="H81" i="1"/>
  <c r="G81" i="1"/>
  <c r="F81" i="1"/>
  <c r="H80" i="1"/>
  <c r="G80" i="1"/>
  <c r="F80" i="1"/>
  <c r="H79" i="1"/>
  <c r="G79" i="1"/>
  <c r="J79" i="1" s="1"/>
  <c r="F79" i="1"/>
  <c r="H78" i="1"/>
  <c r="G78" i="1"/>
  <c r="F78" i="1"/>
  <c r="H77" i="1"/>
  <c r="G77" i="1"/>
  <c r="J77" i="1" s="1"/>
  <c r="F77" i="1"/>
  <c r="H76" i="1"/>
  <c r="G76" i="1"/>
  <c r="F76" i="1"/>
  <c r="H75" i="1"/>
  <c r="G75" i="1"/>
  <c r="J75" i="1" s="1"/>
  <c r="F75" i="1"/>
  <c r="H74" i="1"/>
  <c r="G74" i="1"/>
  <c r="F74" i="1"/>
  <c r="H73" i="1"/>
  <c r="G73" i="1"/>
  <c r="J73" i="1" s="1"/>
  <c r="F73" i="1"/>
  <c r="H72" i="1"/>
  <c r="G72" i="1"/>
  <c r="F72" i="1"/>
  <c r="H71" i="1"/>
  <c r="G71" i="1"/>
  <c r="J71" i="1" s="1"/>
  <c r="F71" i="1"/>
  <c r="H70" i="1"/>
  <c r="G70" i="1"/>
  <c r="F70" i="1"/>
  <c r="H69" i="1"/>
  <c r="G69" i="1"/>
  <c r="J69" i="1" s="1"/>
  <c r="F69" i="1"/>
  <c r="H68" i="1"/>
  <c r="G68" i="1"/>
  <c r="F68" i="1"/>
  <c r="H67" i="1"/>
  <c r="G67" i="1"/>
  <c r="F67" i="1"/>
  <c r="H66" i="1"/>
  <c r="G66" i="1"/>
  <c r="F66" i="1"/>
  <c r="H65" i="1"/>
  <c r="G65" i="1"/>
  <c r="J65" i="1" s="1"/>
  <c r="F65" i="1"/>
  <c r="H64" i="1"/>
  <c r="G64" i="1"/>
  <c r="F64" i="1"/>
  <c r="H63" i="1"/>
  <c r="G63" i="1"/>
  <c r="J63" i="1" s="1"/>
  <c r="F63" i="1"/>
  <c r="H62" i="1"/>
  <c r="G62" i="1"/>
  <c r="F62" i="1"/>
  <c r="H61" i="1"/>
  <c r="G61" i="1"/>
  <c r="J61" i="1" s="1"/>
  <c r="F61" i="1"/>
  <c r="H60" i="1"/>
  <c r="G60" i="1"/>
  <c r="F60" i="1"/>
  <c r="H59" i="1"/>
  <c r="G59" i="1"/>
  <c r="J59" i="1" s="1"/>
  <c r="F59" i="1"/>
  <c r="H58" i="1"/>
  <c r="G58" i="1"/>
  <c r="F58" i="1"/>
  <c r="H57" i="1"/>
  <c r="G57" i="1"/>
  <c r="J57" i="1" s="1"/>
  <c r="F57" i="1"/>
  <c r="G7" i="1"/>
  <c r="J7" i="1" s="1"/>
  <c r="H7" i="1"/>
  <c r="G8" i="1"/>
  <c r="H8" i="1"/>
  <c r="G9" i="1"/>
  <c r="J9" i="1" s="1"/>
  <c r="H9" i="1"/>
  <c r="G10" i="1"/>
  <c r="H10" i="1"/>
  <c r="G11" i="1"/>
  <c r="J11" i="1" s="1"/>
  <c r="H11" i="1"/>
  <c r="G12" i="1"/>
  <c r="J12" i="1" s="1"/>
  <c r="H12" i="1"/>
  <c r="G13" i="1"/>
  <c r="J13" i="1" s="1"/>
  <c r="H13" i="1"/>
  <c r="G14" i="1"/>
  <c r="H14" i="1"/>
  <c r="G15" i="1"/>
  <c r="H15" i="1"/>
  <c r="G16" i="1"/>
  <c r="H16" i="1"/>
  <c r="G17" i="1"/>
  <c r="J17" i="1" s="1"/>
  <c r="H17" i="1"/>
  <c r="G18" i="1"/>
  <c r="J18" i="1" s="1"/>
  <c r="H18" i="1"/>
  <c r="G19" i="1"/>
  <c r="J19" i="1" s="1"/>
  <c r="H19" i="1"/>
  <c r="G20" i="1"/>
  <c r="H20" i="1"/>
  <c r="G21" i="1"/>
  <c r="J21" i="1" s="1"/>
  <c r="H21" i="1"/>
  <c r="G22" i="1"/>
  <c r="H22" i="1"/>
  <c r="G23" i="1"/>
  <c r="J23" i="1" s="1"/>
  <c r="H23" i="1"/>
  <c r="G24" i="1"/>
  <c r="J24" i="1" s="1"/>
  <c r="H24" i="1"/>
  <c r="G25" i="1"/>
  <c r="J25" i="1" s="1"/>
  <c r="H25" i="1"/>
  <c r="G26" i="1"/>
  <c r="H26" i="1"/>
  <c r="G27" i="1"/>
  <c r="H27" i="1"/>
  <c r="G28" i="1"/>
  <c r="H28" i="1"/>
  <c r="G29" i="1"/>
  <c r="J29" i="1" s="1"/>
  <c r="H29" i="1"/>
  <c r="G30" i="1"/>
  <c r="J30" i="1" s="1"/>
  <c r="H30" i="1"/>
  <c r="G31" i="1"/>
  <c r="J31" i="1" s="1"/>
  <c r="H31" i="1"/>
  <c r="G32" i="1"/>
  <c r="H32" i="1"/>
  <c r="G33" i="1"/>
  <c r="J33" i="1" s="1"/>
  <c r="H33" i="1"/>
  <c r="G34" i="1"/>
  <c r="H34" i="1"/>
  <c r="G35" i="1"/>
  <c r="J35" i="1" s="1"/>
  <c r="H35" i="1"/>
  <c r="G36" i="1"/>
  <c r="J36" i="1" s="1"/>
  <c r="H36" i="1"/>
  <c r="G37" i="1"/>
  <c r="J37" i="1" s="1"/>
  <c r="H37" i="1"/>
  <c r="G38" i="1"/>
  <c r="H38" i="1"/>
  <c r="G39" i="1"/>
  <c r="H39" i="1"/>
  <c r="G40" i="1"/>
  <c r="H40" i="1"/>
  <c r="G41" i="1"/>
  <c r="J41" i="1" s="1"/>
  <c r="H41" i="1"/>
  <c r="G42" i="1"/>
  <c r="J42" i="1" s="1"/>
  <c r="H42" i="1"/>
  <c r="G43" i="1"/>
  <c r="J43" i="1" s="1"/>
  <c r="H43" i="1"/>
  <c r="G44" i="1"/>
  <c r="H44" i="1"/>
  <c r="G45" i="1"/>
  <c r="J45" i="1" s="1"/>
  <c r="H45" i="1"/>
  <c r="G46" i="1"/>
  <c r="H46" i="1"/>
  <c r="G47" i="1"/>
  <c r="J47" i="1" s="1"/>
  <c r="H47" i="1"/>
  <c r="G48" i="1"/>
  <c r="J48" i="1" s="1"/>
  <c r="H48" i="1"/>
  <c r="G49" i="1"/>
  <c r="J49" i="1" s="1"/>
  <c r="H49" i="1"/>
  <c r="G50" i="1"/>
  <c r="H50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7" i="1"/>
  <c r="J51" i="1" l="1"/>
  <c r="K229" i="1"/>
  <c r="K217" i="1"/>
  <c r="K101" i="1"/>
  <c r="K237" i="1"/>
  <c r="K225" i="1"/>
  <c r="K34" i="1"/>
  <c r="L34" i="1"/>
  <c r="L16" i="1"/>
  <c r="K16" i="1"/>
  <c r="J70" i="1"/>
  <c r="J78" i="1"/>
  <c r="J86" i="1"/>
  <c r="J94" i="1"/>
  <c r="J109" i="1"/>
  <c r="J117" i="1"/>
  <c r="J121" i="1"/>
  <c r="J129" i="1"/>
  <c r="J137" i="1"/>
  <c r="J141" i="1"/>
  <c r="J149" i="1"/>
  <c r="J163" i="1"/>
  <c r="J171" i="1"/>
  <c r="J179" i="1"/>
  <c r="J183" i="1"/>
  <c r="J191" i="1"/>
  <c r="J199" i="1"/>
  <c r="K215" i="1"/>
  <c r="K251" i="1"/>
  <c r="J46" i="1"/>
  <c r="J40" i="1"/>
  <c r="J34" i="1"/>
  <c r="J28" i="1"/>
  <c r="J22" i="1"/>
  <c r="J16" i="1"/>
  <c r="J10" i="1"/>
  <c r="K58" i="1"/>
  <c r="L58" i="1"/>
  <c r="K62" i="1"/>
  <c r="L62" i="1"/>
  <c r="K66" i="1"/>
  <c r="L66" i="1"/>
  <c r="L70" i="1"/>
  <c r="K70" i="1"/>
  <c r="L74" i="1"/>
  <c r="K74" i="1"/>
  <c r="L78" i="1"/>
  <c r="K78" i="1"/>
  <c r="L82" i="1"/>
  <c r="K82" i="1"/>
  <c r="L86" i="1"/>
  <c r="K86" i="1"/>
  <c r="L90" i="1"/>
  <c r="K90" i="1"/>
  <c r="L94" i="1"/>
  <c r="K94" i="1"/>
  <c r="L98" i="1"/>
  <c r="K98" i="1"/>
  <c r="K109" i="1"/>
  <c r="L109" i="1"/>
  <c r="L113" i="1"/>
  <c r="K113" i="1"/>
  <c r="K117" i="1"/>
  <c r="L117" i="1"/>
  <c r="L121" i="1"/>
  <c r="K121" i="1"/>
  <c r="K125" i="1"/>
  <c r="L125" i="1"/>
  <c r="L129" i="1"/>
  <c r="K129" i="1"/>
  <c r="K133" i="1"/>
  <c r="L133" i="1"/>
  <c r="L137" i="1"/>
  <c r="K137" i="1"/>
  <c r="K141" i="1"/>
  <c r="L141" i="1"/>
  <c r="L145" i="1"/>
  <c r="K145" i="1"/>
  <c r="K149" i="1"/>
  <c r="L149" i="1"/>
  <c r="K159" i="1"/>
  <c r="L159" i="1"/>
  <c r="K163" i="1"/>
  <c r="L163" i="1"/>
  <c r="K167" i="1"/>
  <c r="L167" i="1"/>
  <c r="L171" i="1"/>
  <c r="K171" i="1"/>
  <c r="K175" i="1"/>
  <c r="L175" i="1"/>
  <c r="L179" i="1"/>
  <c r="K179" i="1"/>
  <c r="K183" i="1"/>
  <c r="L183" i="1"/>
  <c r="L187" i="1"/>
  <c r="K187" i="1"/>
  <c r="L191" i="1"/>
  <c r="K191" i="1"/>
  <c r="L195" i="1"/>
  <c r="K195" i="1"/>
  <c r="L199" i="1"/>
  <c r="K199" i="1"/>
  <c r="L28" i="1"/>
  <c r="K28" i="1"/>
  <c r="J62" i="1"/>
  <c r="J74" i="1"/>
  <c r="J82" i="1"/>
  <c r="J90" i="1"/>
  <c r="J98" i="1"/>
  <c r="J113" i="1"/>
  <c r="J125" i="1"/>
  <c r="J133" i="1"/>
  <c r="J145" i="1"/>
  <c r="J159" i="1"/>
  <c r="J167" i="1"/>
  <c r="J175" i="1"/>
  <c r="J187" i="1"/>
  <c r="J195" i="1"/>
  <c r="K243" i="1"/>
  <c r="K45" i="1"/>
  <c r="L45" i="1"/>
  <c r="K39" i="1"/>
  <c r="L39" i="1"/>
  <c r="K33" i="1"/>
  <c r="L33" i="1"/>
  <c r="K27" i="1"/>
  <c r="L27" i="1"/>
  <c r="K21" i="1"/>
  <c r="L21" i="1"/>
  <c r="K15" i="1"/>
  <c r="L15" i="1"/>
  <c r="K9" i="1"/>
  <c r="L9" i="1"/>
  <c r="J58" i="1"/>
  <c r="J27" i="1"/>
  <c r="J15" i="1"/>
  <c r="K46" i="1"/>
  <c r="L46" i="1"/>
  <c r="K10" i="1"/>
  <c r="L10" i="1"/>
  <c r="J39" i="1"/>
  <c r="K38" i="1"/>
  <c r="L38" i="1"/>
  <c r="K14" i="1"/>
  <c r="L14" i="1"/>
  <c r="K67" i="1"/>
  <c r="L75" i="1"/>
  <c r="K75" i="1"/>
  <c r="L87" i="1"/>
  <c r="K87" i="1"/>
  <c r="L99" i="1"/>
  <c r="K99" i="1"/>
  <c r="K122" i="1"/>
  <c r="L122" i="1"/>
  <c r="K138" i="1"/>
  <c r="L138" i="1"/>
  <c r="K150" i="1"/>
  <c r="L150" i="1"/>
  <c r="L164" i="1"/>
  <c r="K164" i="1"/>
  <c r="L172" i="1"/>
  <c r="K172" i="1"/>
  <c r="L180" i="1"/>
  <c r="K180" i="1"/>
  <c r="L188" i="1"/>
  <c r="K188" i="1"/>
  <c r="L196" i="1"/>
  <c r="K196" i="1"/>
  <c r="K241" i="1"/>
  <c r="K51" i="1"/>
  <c r="L51" i="1"/>
  <c r="K22" i="1"/>
  <c r="L22" i="1"/>
  <c r="K50" i="1"/>
  <c r="L50" i="1"/>
  <c r="L32" i="1"/>
  <c r="K32" i="1"/>
  <c r="L20" i="1"/>
  <c r="K20" i="1"/>
  <c r="L63" i="1"/>
  <c r="K63" i="1"/>
  <c r="L79" i="1"/>
  <c r="K79" i="1"/>
  <c r="L91" i="1"/>
  <c r="K91" i="1"/>
  <c r="K114" i="1"/>
  <c r="L114" i="1"/>
  <c r="K130" i="1"/>
  <c r="L130" i="1"/>
  <c r="K146" i="1"/>
  <c r="L146" i="1"/>
  <c r="L168" i="1"/>
  <c r="K168" i="1"/>
  <c r="L184" i="1"/>
  <c r="K184" i="1"/>
  <c r="L200" i="1"/>
  <c r="K200" i="1"/>
  <c r="J44" i="1"/>
  <c r="J26" i="1"/>
  <c r="J14" i="1"/>
  <c r="J8" i="1"/>
  <c r="K239" i="1"/>
  <c r="L202" i="1"/>
  <c r="K202" i="1"/>
  <c r="L40" i="1"/>
  <c r="K40" i="1"/>
  <c r="J66" i="1"/>
  <c r="L44" i="1"/>
  <c r="K44" i="1"/>
  <c r="K26" i="1"/>
  <c r="L26" i="1"/>
  <c r="L8" i="1"/>
  <c r="K8" i="1"/>
  <c r="K59" i="1"/>
  <c r="L59" i="1"/>
  <c r="L71" i="1"/>
  <c r="K71" i="1"/>
  <c r="L83" i="1"/>
  <c r="K83" i="1"/>
  <c r="L95" i="1"/>
  <c r="K95" i="1"/>
  <c r="K110" i="1"/>
  <c r="L110" i="1"/>
  <c r="K118" i="1"/>
  <c r="L118" i="1"/>
  <c r="K126" i="1"/>
  <c r="L126" i="1"/>
  <c r="K134" i="1"/>
  <c r="L134" i="1"/>
  <c r="K142" i="1"/>
  <c r="L142" i="1"/>
  <c r="L160" i="1"/>
  <c r="K160" i="1"/>
  <c r="L176" i="1"/>
  <c r="K176" i="1"/>
  <c r="L192" i="1"/>
  <c r="K192" i="1"/>
  <c r="J50" i="1"/>
  <c r="J38" i="1"/>
  <c r="J32" i="1"/>
  <c r="J20" i="1"/>
  <c r="K49" i="1"/>
  <c r="L49" i="1"/>
  <c r="K43" i="1"/>
  <c r="L43" i="1"/>
  <c r="K37" i="1"/>
  <c r="L37" i="1"/>
  <c r="K31" i="1"/>
  <c r="L31" i="1"/>
  <c r="K25" i="1"/>
  <c r="L25" i="1"/>
  <c r="K19" i="1"/>
  <c r="L19" i="1"/>
  <c r="K13" i="1"/>
  <c r="L13" i="1"/>
  <c r="K7" i="1"/>
  <c r="L7" i="1"/>
  <c r="J60" i="1"/>
  <c r="J64" i="1"/>
  <c r="J68" i="1"/>
  <c r="J72" i="1"/>
  <c r="J76" i="1"/>
  <c r="J80" i="1"/>
  <c r="J84" i="1"/>
  <c r="J88" i="1"/>
  <c r="J92" i="1"/>
  <c r="J96" i="1"/>
  <c r="J100" i="1"/>
  <c r="J111" i="1"/>
  <c r="J115" i="1"/>
  <c r="J119" i="1"/>
  <c r="J123" i="1"/>
  <c r="J127" i="1"/>
  <c r="J131" i="1"/>
  <c r="J135" i="1"/>
  <c r="J139" i="1"/>
  <c r="J143" i="1"/>
  <c r="J147" i="1"/>
  <c r="J151" i="1"/>
  <c r="J161" i="1"/>
  <c r="J165" i="1"/>
  <c r="J169" i="1"/>
  <c r="J173" i="1"/>
  <c r="J177" i="1"/>
  <c r="J181" i="1"/>
  <c r="J185" i="1"/>
  <c r="J189" i="1"/>
  <c r="J193" i="1"/>
  <c r="J197" i="1"/>
  <c r="J201" i="1"/>
  <c r="K60" i="1"/>
  <c r="L60" i="1"/>
  <c r="K64" i="1"/>
  <c r="L64" i="1"/>
  <c r="L68" i="1"/>
  <c r="K68" i="1"/>
  <c r="L72" i="1"/>
  <c r="K72" i="1"/>
  <c r="L76" i="1"/>
  <c r="K76" i="1"/>
  <c r="L80" i="1"/>
  <c r="K80" i="1"/>
  <c r="L84" i="1"/>
  <c r="K84" i="1"/>
  <c r="L88" i="1"/>
  <c r="K88" i="1"/>
  <c r="L92" i="1"/>
  <c r="K92" i="1"/>
  <c r="L96" i="1"/>
  <c r="K96" i="1"/>
  <c r="L100" i="1"/>
  <c r="K100" i="1"/>
  <c r="L111" i="1"/>
  <c r="K111" i="1"/>
  <c r="L115" i="1"/>
  <c r="K115" i="1"/>
  <c r="L119" i="1"/>
  <c r="K119" i="1"/>
  <c r="L123" i="1"/>
  <c r="K123" i="1"/>
  <c r="L127" i="1"/>
  <c r="K127" i="1"/>
  <c r="L131" i="1"/>
  <c r="K131" i="1"/>
  <c r="L135" i="1"/>
  <c r="K135" i="1"/>
  <c r="L139" i="1"/>
  <c r="K139" i="1"/>
  <c r="L143" i="1"/>
  <c r="K143" i="1"/>
  <c r="L147" i="1"/>
  <c r="K147" i="1"/>
  <c r="L151" i="1"/>
  <c r="K151" i="1"/>
  <c r="K161" i="1"/>
  <c r="L161" i="1"/>
  <c r="K165" i="1"/>
  <c r="L165" i="1"/>
  <c r="K169" i="1"/>
  <c r="L169" i="1"/>
  <c r="L173" i="1"/>
  <c r="K173" i="1"/>
  <c r="L177" i="1"/>
  <c r="K177" i="1"/>
  <c r="L181" i="1"/>
  <c r="K181" i="1"/>
  <c r="L185" i="1"/>
  <c r="K185" i="1"/>
  <c r="L189" i="1"/>
  <c r="K189" i="1"/>
  <c r="K193" i="1"/>
  <c r="L193" i="1"/>
  <c r="L197" i="1"/>
  <c r="K197" i="1"/>
  <c r="L201" i="1"/>
  <c r="K201" i="1"/>
  <c r="K233" i="1"/>
  <c r="K248" i="1"/>
  <c r="L48" i="1"/>
  <c r="K48" i="1"/>
  <c r="K42" i="1"/>
  <c r="L42" i="1"/>
  <c r="L36" i="1"/>
  <c r="K36" i="1"/>
  <c r="K30" i="1"/>
  <c r="L30" i="1"/>
  <c r="L24" i="1"/>
  <c r="K24" i="1"/>
  <c r="K18" i="1"/>
  <c r="L18" i="1"/>
  <c r="L12" i="1"/>
  <c r="K12" i="1"/>
  <c r="K213" i="1"/>
  <c r="K47" i="1"/>
  <c r="L47" i="1"/>
  <c r="K41" i="1"/>
  <c r="L41" i="1"/>
  <c r="K35" i="1"/>
  <c r="L35" i="1"/>
  <c r="K29" i="1"/>
  <c r="L29" i="1"/>
  <c r="K23" i="1"/>
  <c r="L23" i="1"/>
  <c r="K17" i="1"/>
  <c r="L17" i="1"/>
  <c r="K11" i="1"/>
  <c r="L11" i="1"/>
  <c r="L57" i="1"/>
  <c r="K57" i="1"/>
  <c r="K61" i="1"/>
  <c r="L61" i="1"/>
  <c r="K65" i="1"/>
  <c r="L65" i="1"/>
  <c r="L69" i="1"/>
  <c r="K69" i="1"/>
  <c r="K73" i="1"/>
  <c r="L73" i="1"/>
  <c r="L77" i="1"/>
  <c r="K77" i="1"/>
  <c r="K81" i="1"/>
  <c r="K85" i="1"/>
  <c r="L85" i="1"/>
  <c r="K89" i="1"/>
  <c r="L89" i="1"/>
  <c r="K93" i="1"/>
  <c r="L93" i="1"/>
  <c r="K97" i="1"/>
  <c r="L97" i="1"/>
  <c r="K108" i="1"/>
  <c r="L108" i="1"/>
  <c r="L112" i="1"/>
  <c r="K112" i="1"/>
  <c r="K116" i="1"/>
  <c r="L116" i="1"/>
  <c r="L120" i="1"/>
  <c r="K120" i="1"/>
  <c r="K124" i="1"/>
  <c r="L124" i="1"/>
  <c r="K128" i="1"/>
  <c r="L128" i="1"/>
  <c r="K132" i="1"/>
  <c r="L132" i="1"/>
  <c r="L136" i="1"/>
  <c r="K136" i="1"/>
  <c r="K140" i="1"/>
  <c r="L140" i="1"/>
  <c r="K144" i="1"/>
  <c r="L144" i="1"/>
  <c r="L148" i="1"/>
  <c r="K148" i="1"/>
  <c r="L158" i="1"/>
  <c r="K158" i="1"/>
  <c r="L162" i="1"/>
  <c r="K162" i="1"/>
  <c r="L166" i="1"/>
  <c r="K166" i="1"/>
  <c r="K170" i="1"/>
  <c r="L170" i="1"/>
  <c r="L174" i="1"/>
  <c r="K174" i="1"/>
  <c r="L178" i="1"/>
  <c r="K178" i="1"/>
  <c r="L182" i="1"/>
  <c r="K182" i="1"/>
  <c r="L186" i="1"/>
  <c r="K186" i="1"/>
  <c r="L190" i="1"/>
  <c r="K190" i="1"/>
  <c r="L194" i="1"/>
  <c r="K194" i="1"/>
  <c r="K198" i="1"/>
  <c r="L198" i="1"/>
  <c r="L67" i="1"/>
  <c r="J67" i="1"/>
  <c r="L245" i="1"/>
  <c r="J245" i="1"/>
  <c r="L251" i="1"/>
  <c r="J251" i="1"/>
  <c r="L239" i="1"/>
  <c r="J239" i="1"/>
  <c r="L238" i="1"/>
  <c r="J238" i="1"/>
  <c r="L233" i="1"/>
  <c r="J233" i="1"/>
  <c r="J244" i="1"/>
  <c r="L232" i="1"/>
  <c r="J232" i="1"/>
  <c r="L234" i="1"/>
  <c r="J234" i="1"/>
  <c r="L230" i="1"/>
  <c r="L243" i="1"/>
  <c r="L231" i="1"/>
  <c r="J250" i="1"/>
  <c r="B252" i="1"/>
  <c r="F252" i="1" s="1"/>
  <c r="L252" i="1" s="1"/>
  <c r="L242" i="1"/>
  <c r="J242" i="1"/>
  <c r="L246" i="1"/>
  <c r="J246" i="1"/>
  <c r="L240" i="1"/>
  <c r="J240" i="1"/>
  <c r="L249" i="1"/>
  <c r="J249" i="1"/>
  <c r="L241" i="1"/>
  <c r="J241" i="1"/>
  <c r="L248" i="1"/>
  <c r="J248" i="1"/>
  <c r="L236" i="1"/>
  <c r="J236" i="1"/>
  <c r="L247" i="1"/>
  <c r="J247" i="1"/>
  <c r="J227" i="1"/>
  <c r="L227" i="1"/>
  <c r="J212" i="1"/>
  <c r="L212" i="1"/>
  <c r="J215" i="1"/>
  <c r="L215" i="1"/>
  <c r="L221" i="1"/>
  <c r="J221" i="1"/>
  <c r="L209" i="1"/>
  <c r="J209" i="1"/>
  <c r="L218" i="1"/>
  <c r="J218" i="1"/>
  <c r="J220" i="1"/>
  <c r="L220" i="1"/>
  <c r="J219" i="1"/>
  <c r="L219" i="1"/>
  <c r="L216" i="1"/>
  <c r="L228" i="1"/>
  <c r="L222" i="1"/>
  <c r="J222" i="1"/>
  <c r="L217" i="1"/>
  <c r="J217" i="1"/>
  <c r="L225" i="1"/>
  <c r="J225" i="1"/>
  <c r="J214" i="1"/>
  <c r="J208" i="1"/>
  <c r="L224" i="1"/>
  <c r="J224" i="1"/>
  <c r="L229" i="1"/>
  <c r="J229" i="1"/>
  <c r="J211" i="1"/>
  <c r="L211" i="1"/>
  <c r="L210" i="1"/>
  <c r="J210" i="1"/>
  <c r="J226" i="1"/>
  <c r="L101" i="1"/>
  <c r="J101" i="1"/>
  <c r="L81" i="1"/>
  <c r="J81" i="1"/>
  <c r="F152" i="1"/>
  <c r="J152" i="1" s="1"/>
  <c r="H152" i="1"/>
  <c r="H220" i="1"/>
  <c r="H223" i="1"/>
  <c r="K223" i="1" s="1"/>
  <c r="H214" i="1"/>
  <c r="K214" i="1" s="1"/>
  <c r="H226" i="1"/>
  <c r="K226" i="1" s="1"/>
  <c r="H250" i="1"/>
  <c r="K250" i="1" s="1"/>
  <c r="H232" i="1"/>
  <c r="K232" i="1" s="1"/>
  <c r="H244" i="1"/>
  <c r="L244" i="1" s="1"/>
  <c r="H235" i="1"/>
  <c r="K235" i="1" s="1"/>
  <c r="H208" i="1"/>
  <c r="K208" i="1" s="1"/>
  <c r="G231" i="1"/>
  <c r="K231" i="1" s="1"/>
  <c r="G243" i="1"/>
  <c r="J243" i="1" s="1"/>
  <c r="G216" i="1"/>
  <c r="K216" i="1" s="1"/>
  <c r="G218" i="1"/>
  <c r="K218" i="1" s="1"/>
  <c r="G220" i="1"/>
  <c r="G228" i="1"/>
  <c r="J228" i="1" s="1"/>
  <c r="G230" i="1"/>
  <c r="J230" i="1" s="1"/>
  <c r="G232" i="1"/>
  <c r="G240" i="1"/>
  <c r="K240" i="1" s="1"/>
  <c r="G242" i="1"/>
  <c r="K242" i="1" s="1"/>
  <c r="G244" i="1"/>
  <c r="F213" i="1"/>
  <c r="F223" i="1"/>
  <c r="F235" i="1"/>
  <c r="F237" i="1"/>
  <c r="K220" i="1" l="1"/>
  <c r="K152" i="1"/>
  <c r="L152" i="1"/>
  <c r="K228" i="1"/>
  <c r="K230" i="1"/>
  <c r="J216" i="1"/>
  <c r="L250" i="1"/>
  <c r="K244" i="1"/>
  <c r="L208" i="1"/>
  <c r="J231" i="1"/>
  <c r="L226" i="1"/>
  <c r="L214" i="1"/>
  <c r="L235" i="1"/>
  <c r="J235" i="1"/>
  <c r="J252" i="1"/>
  <c r="L237" i="1"/>
  <c r="J237" i="1"/>
  <c r="J223" i="1"/>
  <c r="L223" i="1"/>
  <c r="L213" i="1"/>
  <c r="J213" i="1"/>
</calcChain>
</file>

<file path=xl/sharedStrings.xml><?xml version="1.0" encoding="utf-8"?>
<sst xmlns="http://schemas.openxmlformats.org/spreadsheetml/2006/main" count="463" uniqueCount="94">
  <si>
    <t xml:space="preserve">An Giang                                                                        </t>
  </si>
  <si>
    <t xml:space="preserve">Bac Lieu                                                                        </t>
  </si>
  <si>
    <t xml:space="preserve">Bac Giang                                                                       </t>
  </si>
  <si>
    <t xml:space="preserve">Bac Ninh                                                                        </t>
  </si>
  <si>
    <t xml:space="preserve">Ben Tre                                                                         </t>
  </si>
  <si>
    <t xml:space="preserve">Ba Ria - Vung Tau                                                               </t>
  </si>
  <si>
    <t xml:space="preserve">Binh Dinh                                                                       </t>
  </si>
  <si>
    <t xml:space="preserve">Binh Duong                                                                      </t>
  </si>
  <si>
    <t xml:space="preserve">Binh Thuan                                                                      </t>
  </si>
  <si>
    <t xml:space="preserve">Can Tho                                                                         </t>
  </si>
  <si>
    <t xml:space="preserve">Ca Mau                                                                          </t>
  </si>
  <si>
    <t xml:space="preserve">Dong Nai                                                                        </t>
  </si>
  <si>
    <t xml:space="preserve">Dong Thap                                                                       </t>
  </si>
  <si>
    <t xml:space="preserve">Da Nang                                                                         </t>
  </si>
  <si>
    <t xml:space="preserve">Hai Duong                                                                       </t>
  </si>
  <si>
    <t xml:space="preserve">Hai Phong                                                                       </t>
  </si>
  <si>
    <t xml:space="preserve">Hau Giang                                                                       </t>
  </si>
  <si>
    <t xml:space="preserve">Ho Chi Minh                                                                     </t>
  </si>
  <si>
    <t xml:space="preserve">Ha Noi                                                                          </t>
  </si>
  <si>
    <t xml:space="preserve">Ha Nam                                                                          </t>
  </si>
  <si>
    <t xml:space="preserve">Ha Tinh                                                                         </t>
  </si>
  <si>
    <t xml:space="preserve">Hoa Binh                                                                        </t>
  </si>
  <si>
    <t xml:space="preserve">Hung Yen                                                                        </t>
  </si>
  <si>
    <t xml:space="preserve">Khanh Hoa                                                                       </t>
  </si>
  <si>
    <t xml:space="preserve">Kien Giang                                                                      </t>
  </si>
  <si>
    <t xml:space="preserve">Long An                                                                         </t>
  </si>
  <si>
    <t xml:space="preserve">Nam Dinh                                                                        </t>
  </si>
  <si>
    <t xml:space="preserve">Nghe An                                                                         </t>
  </si>
  <si>
    <t xml:space="preserve">Ninh Binh                                                                       </t>
  </si>
  <si>
    <t xml:space="preserve">Ninh Thuan                                                                      </t>
  </si>
  <si>
    <t xml:space="preserve">Phu Yen                                                                         </t>
  </si>
  <si>
    <t xml:space="preserve">Quang Binh                                                                      </t>
  </si>
  <si>
    <t xml:space="preserve">Quang Nam                                                                       </t>
  </si>
  <si>
    <t xml:space="preserve">Quang Ngai                                                                      </t>
  </si>
  <si>
    <t xml:space="preserve">Quang Ninh                                                                      </t>
  </si>
  <si>
    <t xml:space="preserve">Quang Tri                                                                       </t>
  </si>
  <si>
    <t xml:space="preserve">Soc Trang                                                                       </t>
  </si>
  <si>
    <t xml:space="preserve">Tay Ninh                                                                        </t>
  </si>
  <si>
    <t xml:space="preserve">Thua Thien Hue                                                                  </t>
  </si>
  <si>
    <t xml:space="preserve">Thai Binh                                                                       </t>
  </si>
  <si>
    <t xml:space="preserve">Thanh Hoa                                                                       </t>
  </si>
  <si>
    <t xml:space="preserve">Tien Giang                                                                      </t>
  </si>
  <si>
    <t xml:space="preserve">Tra Vinh                                                                        </t>
  </si>
  <si>
    <t xml:space="preserve">Vinh Long                                                                       </t>
  </si>
  <si>
    <t>Province</t>
  </si>
  <si>
    <t>Mangrove Persistence</t>
  </si>
  <si>
    <t>Mangrove -&gt; Pond</t>
  </si>
  <si>
    <t>Mangrove -&gt; Other</t>
  </si>
  <si>
    <t>Mangrove -&gt; Water</t>
  </si>
  <si>
    <t>Pond Persistence</t>
  </si>
  <si>
    <t>Pond -&gt; Mangrove</t>
  </si>
  <si>
    <t>Pond -&gt; Other</t>
  </si>
  <si>
    <t>Pond -&gt; Water</t>
  </si>
  <si>
    <t>Other -&gt; Pond</t>
  </si>
  <si>
    <t>Wetland</t>
  </si>
  <si>
    <t>Wetland -&gt; Pond</t>
  </si>
  <si>
    <t>Wetland -&gt; Other</t>
  </si>
  <si>
    <t>Water</t>
  </si>
  <si>
    <t>Water -&gt; Mangrove</t>
  </si>
  <si>
    <t>Water -&gt; Pond</t>
  </si>
  <si>
    <t>Mangrove</t>
  </si>
  <si>
    <t>Province Name</t>
  </si>
  <si>
    <t>Cells</t>
  </si>
  <si>
    <t>Sq. Km.</t>
  </si>
  <si>
    <t>Mangrove 99-14</t>
  </si>
  <si>
    <t>Mangrove 14-18</t>
  </si>
  <si>
    <t>Mangrove 99-18</t>
  </si>
  <si>
    <t>Total</t>
  </si>
  <si>
    <t>Wetland 99-14</t>
  </si>
  <si>
    <t>Wetland 14-18</t>
  </si>
  <si>
    <t>Wetland 99-18</t>
  </si>
  <si>
    <t>Pond 99-14</t>
  </si>
  <si>
    <t>Pond 14-18</t>
  </si>
  <si>
    <t>Pond 99-18</t>
  </si>
  <si>
    <t>Water 99-14</t>
  </si>
  <si>
    <t>Water 14-18</t>
  </si>
  <si>
    <t>Water 99-18</t>
  </si>
  <si>
    <t>Other</t>
  </si>
  <si>
    <t>Other 99-14</t>
  </si>
  <si>
    <t>Other 14-18</t>
  </si>
  <si>
    <t>Other 99-18</t>
  </si>
  <si>
    <t>Missing</t>
  </si>
  <si>
    <t>1999-2014</t>
  </si>
  <si>
    <t>Legend Code</t>
  </si>
  <si>
    <t>Legend Caption</t>
  </si>
  <si>
    <t>1999-2018</t>
  </si>
  <si>
    <t>2014-2018</t>
  </si>
  <si>
    <t>Land Cover Change Analysis - Vietnam (1999 2014 2018)</t>
  </si>
  <si>
    <t>Coastal Wetland</t>
  </si>
  <si>
    <t>Pond Aquaculture</t>
  </si>
  <si>
    <t>Other / Missing Land Cover</t>
  </si>
  <si>
    <t>Change (sq km)</t>
  </si>
  <si>
    <t>1999-2014 / 1999-2018 / 2014-2018</t>
  </si>
  <si>
    <t>Land Cover Change/Persistence Analysis (km^2) - Vietnam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</si>
</sst>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14">
    <xf numFmtId="0" fontId="0" fillId="0" borderId="0" xfId="0"/>
    <xf numFmtId="0" fontId="1" fillId="0" borderId="0" xfId="0" applyFont="1"/>
    <xf numFmtId="2" fontId="0" fillId="0" borderId="0" xfId="0" applyNumberFormat="1"/>
    <xf numFmtId="0" fontId="1" fillId="0" borderId="0" xfId="0" applyFont="1" applyAlignment="1">
      <alignment horizontal="right"/>
    </xf>
    <xf numFmtId="0" fontId="0" fillId="0" borderId="0" xfId="0" applyBorder="1" applyAlignment="1">
      <alignment horizontal="right" vertical="center" wrapText="1" indent="1"/>
    </xf>
    <xf numFmtId="0" fontId="1" fillId="0" borderId="0" xfId="0" applyFont="1" applyBorder="1" applyAlignment="1">
      <alignment horizontal="right"/>
    </xf>
    <xf numFmtId="0" fontId="1" fillId="0" borderId="1" xfId="0" applyFont="1" applyBorder="1"/>
    <xf numFmtId="0" fontId="3" fillId="0" borderId="0" xfId="0" applyFont="1"/>
    <xf numFmtId="0" fontId="1" fillId="0" borderId="0" xfId="0" applyFont="1" applyAlignment="1"/>
    <xf numFmtId="164" fontId="0" fillId="0" borderId="0" xfId="0" applyNumberFormat="1"/>
    <xf numFmtId="164" fontId="0" fillId="0" borderId="0" xfId="1" applyNumberFormat="1" applyFont="1"/>
    <xf numFmtId="164" fontId="1" fillId="0" borderId="1" xfId="0" applyNumberFormat="1" applyFont="1" applyBorder="1"/>
    <xf numFmtId="164" fontId="1" fillId="0" borderId="1" xfId="1" applyNumberFormat="1" applyFont="1" applyBorder="1"/>
    <xf numFmtId="0" fontId="4" fillId="0" borderId="0" xfId="0" applyFont="1"/>
  </cellXfs>
  <cellStyles count="2">
    <cellStyle name="Normal" xfId="0" builtinId="0"/>
    <cellStyle name="Percent" xfId="1" builtinId="5"/>
  </cellStyles>
  <dxfs count="9"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E8189E-4A9E-451D-A3C7-7E7D74922294}">
  <dimension ref="A1:L396"/>
  <sheetViews>
    <sheetView tabSelected="1" zoomScaleNormal="100" workbookViewId="0">
      <selection activeCell="A3" sqref="A3"/>
    </sheetView>
  </sheetViews>
  <sheetFormatPr defaultRowHeight="14.5" x14ac:dyDescent="0.35"/>
  <cols>
    <col min="1" max="1" width="26.7265625" customWidth="1"/>
    <col min="2" max="2" width="11.7265625" hidden="1" customWidth="1"/>
    <col min="3" max="3" width="12.6328125" hidden="1" customWidth="1"/>
    <col min="4" max="4" width="10.7265625" hidden="1" customWidth="1"/>
    <col min="5" max="5" width="3" hidden="1" customWidth="1"/>
    <col min="6" max="6" width="12.6328125" customWidth="1"/>
    <col min="7" max="7" width="12.7265625" customWidth="1"/>
    <col min="8" max="8" width="12" customWidth="1"/>
    <col min="9" max="9" width="2.7265625" hidden="1" customWidth="1"/>
    <col min="10" max="10" width="17.7265625" customWidth="1"/>
    <col min="11" max="11" width="17" customWidth="1"/>
    <col min="12" max="12" width="19.7265625" customWidth="1"/>
  </cols>
  <sheetData>
    <row r="1" spans="1:12" ht="18.5" x14ac:dyDescent="0.45">
      <c r="A1" s="7" t="s">
        <v>87</v>
      </c>
    </row>
    <row r="5" spans="1:12" x14ac:dyDescent="0.35">
      <c r="A5" s="1" t="s">
        <v>60</v>
      </c>
      <c r="B5" s="1" t="s">
        <v>62</v>
      </c>
      <c r="C5" s="1"/>
      <c r="D5" s="1"/>
      <c r="E5" s="1"/>
      <c r="F5" s="1" t="s">
        <v>63</v>
      </c>
      <c r="G5" s="1"/>
      <c r="H5" s="1"/>
      <c r="J5" s="1" t="s">
        <v>91</v>
      </c>
      <c r="K5" s="1"/>
      <c r="L5" s="1"/>
    </row>
    <row r="6" spans="1:12" x14ac:dyDescent="0.35">
      <c r="A6" s="1" t="s">
        <v>61</v>
      </c>
      <c r="B6" s="1">
        <v>1999</v>
      </c>
      <c r="C6" s="1">
        <v>2014</v>
      </c>
      <c r="D6" s="1">
        <v>2018</v>
      </c>
      <c r="E6" s="1"/>
      <c r="F6" s="1">
        <v>1999</v>
      </c>
      <c r="G6" s="1">
        <v>2014</v>
      </c>
      <c r="H6" s="1">
        <v>2018</v>
      </c>
      <c r="J6" s="3" t="s">
        <v>64</v>
      </c>
      <c r="K6" s="3" t="s">
        <v>65</v>
      </c>
      <c r="L6" s="3" t="s">
        <v>66</v>
      </c>
    </row>
    <row r="7" spans="1:12" x14ac:dyDescent="0.35">
      <c r="A7" t="s">
        <v>0</v>
      </c>
      <c r="B7">
        <v>0</v>
      </c>
      <c r="C7">
        <v>0</v>
      </c>
      <c r="D7">
        <v>0</v>
      </c>
      <c r="F7" s="9">
        <f>(B7*225)/1000000</f>
        <v>0</v>
      </c>
      <c r="G7" s="9">
        <f t="shared" ref="G7:H22" si="0">(C7*225)/1000000</f>
        <v>0</v>
      </c>
      <c r="H7" s="9">
        <f t="shared" si="0"/>
        <v>0</v>
      </c>
      <c r="I7" s="9"/>
      <c r="J7" s="10">
        <f>G7-F7</f>
        <v>0</v>
      </c>
      <c r="K7" s="10">
        <f>H7-G7</f>
        <v>0</v>
      </c>
      <c r="L7" s="10">
        <f>H7-F7</f>
        <v>0</v>
      </c>
    </row>
    <row r="8" spans="1:12" x14ac:dyDescent="0.35">
      <c r="A8" t="s">
        <v>1</v>
      </c>
      <c r="B8">
        <v>167252</v>
      </c>
      <c r="C8">
        <v>157686</v>
      </c>
      <c r="D8">
        <v>153691</v>
      </c>
      <c r="F8" s="9">
        <f t="shared" ref="F8:F50" si="1">(B8*225)/1000000</f>
        <v>37.631700000000002</v>
      </c>
      <c r="G8" s="9">
        <f t="shared" si="0"/>
        <v>35.479349999999997</v>
      </c>
      <c r="H8" s="9">
        <f t="shared" si="0"/>
        <v>34.580475</v>
      </c>
      <c r="I8" s="9"/>
      <c r="J8" s="10">
        <f t="shared" ref="J8:J51" si="2">G8-F8</f>
        <v>-2.1523500000000055</v>
      </c>
      <c r="K8" s="10">
        <f t="shared" ref="K8:K51" si="3">H8-G8</f>
        <v>-0.89887499999999676</v>
      </c>
      <c r="L8" s="10">
        <f t="shared" ref="L8:L51" si="4">H8-F8</f>
        <v>-3.0512250000000023</v>
      </c>
    </row>
    <row r="9" spans="1:12" x14ac:dyDescent="0.35">
      <c r="A9" t="s">
        <v>2</v>
      </c>
      <c r="B9">
        <v>0</v>
      </c>
      <c r="C9">
        <v>0</v>
      </c>
      <c r="D9">
        <v>0</v>
      </c>
      <c r="F9" s="9">
        <f t="shared" si="1"/>
        <v>0</v>
      </c>
      <c r="G9" s="9">
        <f t="shared" si="0"/>
        <v>0</v>
      </c>
      <c r="H9" s="9">
        <f t="shared" si="0"/>
        <v>0</v>
      </c>
      <c r="I9" s="9"/>
      <c r="J9" s="10">
        <f t="shared" si="2"/>
        <v>0</v>
      </c>
      <c r="K9" s="10">
        <f t="shared" si="3"/>
        <v>0</v>
      </c>
      <c r="L9" s="10">
        <f t="shared" si="4"/>
        <v>0</v>
      </c>
    </row>
    <row r="10" spans="1:12" x14ac:dyDescent="0.35">
      <c r="A10" t="s">
        <v>3</v>
      </c>
      <c r="B10">
        <v>0</v>
      </c>
      <c r="C10">
        <v>0</v>
      </c>
      <c r="D10">
        <v>0</v>
      </c>
      <c r="F10" s="9">
        <f t="shared" si="1"/>
        <v>0</v>
      </c>
      <c r="G10" s="9">
        <f t="shared" si="0"/>
        <v>0</v>
      </c>
      <c r="H10" s="9">
        <f t="shared" si="0"/>
        <v>0</v>
      </c>
      <c r="I10" s="9"/>
      <c r="J10" s="10">
        <f t="shared" si="2"/>
        <v>0</v>
      </c>
      <c r="K10" s="10">
        <f t="shared" si="3"/>
        <v>0</v>
      </c>
      <c r="L10" s="10">
        <f t="shared" si="4"/>
        <v>0</v>
      </c>
    </row>
    <row r="11" spans="1:12" x14ac:dyDescent="0.35">
      <c r="A11" t="s">
        <v>4</v>
      </c>
      <c r="B11">
        <v>413565</v>
      </c>
      <c r="C11">
        <v>431062</v>
      </c>
      <c r="D11">
        <v>341129</v>
      </c>
      <c r="F11" s="9">
        <f t="shared" si="1"/>
        <v>93.052125000000004</v>
      </c>
      <c r="G11" s="9">
        <f t="shared" si="0"/>
        <v>96.988950000000003</v>
      </c>
      <c r="H11" s="9">
        <f t="shared" si="0"/>
        <v>76.754024999999999</v>
      </c>
      <c r="I11" s="9"/>
      <c r="J11" s="10">
        <f t="shared" si="2"/>
        <v>3.9368249999999989</v>
      </c>
      <c r="K11" s="10">
        <f t="shared" si="3"/>
        <v>-20.234925000000004</v>
      </c>
      <c r="L11" s="10">
        <f t="shared" si="4"/>
        <v>-16.298100000000005</v>
      </c>
    </row>
    <row r="12" spans="1:12" x14ac:dyDescent="0.35">
      <c r="A12" t="s">
        <v>5</v>
      </c>
      <c r="B12">
        <v>243277</v>
      </c>
      <c r="C12">
        <v>152451</v>
      </c>
      <c r="D12">
        <v>94562</v>
      </c>
      <c r="F12" s="9">
        <f t="shared" si="1"/>
        <v>54.737324999999998</v>
      </c>
      <c r="G12" s="9">
        <f t="shared" si="0"/>
        <v>34.301475000000003</v>
      </c>
      <c r="H12" s="9">
        <f t="shared" si="0"/>
        <v>21.276450000000001</v>
      </c>
      <c r="I12" s="9"/>
      <c r="J12" s="10">
        <f t="shared" si="2"/>
        <v>-20.435849999999995</v>
      </c>
      <c r="K12" s="10">
        <f t="shared" si="3"/>
        <v>-13.025025000000003</v>
      </c>
      <c r="L12" s="10">
        <f t="shared" si="4"/>
        <v>-33.460875000000001</v>
      </c>
    </row>
    <row r="13" spans="1:12" x14ac:dyDescent="0.35">
      <c r="A13" t="s">
        <v>6</v>
      </c>
      <c r="B13">
        <v>11960</v>
      </c>
      <c r="C13">
        <v>2382</v>
      </c>
      <c r="D13">
        <v>2635</v>
      </c>
      <c r="F13" s="9">
        <f t="shared" si="1"/>
        <v>2.6909999999999998</v>
      </c>
      <c r="G13" s="9">
        <f t="shared" si="0"/>
        <v>0.53595000000000004</v>
      </c>
      <c r="H13" s="9">
        <f t="shared" si="0"/>
        <v>0.59287500000000004</v>
      </c>
      <c r="I13" s="9"/>
      <c r="J13" s="10">
        <f t="shared" si="2"/>
        <v>-2.1550499999999997</v>
      </c>
      <c r="K13" s="10">
        <f t="shared" si="3"/>
        <v>5.6925000000000003E-2</v>
      </c>
      <c r="L13" s="10">
        <f t="shared" si="4"/>
        <v>-2.0981249999999996</v>
      </c>
    </row>
    <row r="14" spans="1:12" x14ac:dyDescent="0.35">
      <c r="A14" t="s">
        <v>7</v>
      </c>
      <c r="B14">
        <v>0</v>
      </c>
      <c r="C14">
        <v>0</v>
      </c>
      <c r="D14">
        <v>0</v>
      </c>
      <c r="F14" s="9">
        <f t="shared" si="1"/>
        <v>0</v>
      </c>
      <c r="G14" s="9">
        <f t="shared" si="0"/>
        <v>0</v>
      </c>
      <c r="H14" s="9">
        <f t="shared" si="0"/>
        <v>0</v>
      </c>
      <c r="I14" s="9"/>
      <c r="J14" s="10">
        <f t="shared" si="2"/>
        <v>0</v>
      </c>
      <c r="K14" s="10">
        <f t="shared" si="3"/>
        <v>0</v>
      </c>
      <c r="L14" s="10">
        <f t="shared" si="4"/>
        <v>0</v>
      </c>
    </row>
    <row r="15" spans="1:12" x14ac:dyDescent="0.35">
      <c r="A15" t="s">
        <v>8</v>
      </c>
      <c r="B15">
        <v>0</v>
      </c>
      <c r="C15">
        <v>34</v>
      </c>
      <c r="D15">
        <v>35</v>
      </c>
      <c r="F15" s="9">
        <f t="shared" si="1"/>
        <v>0</v>
      </c>
      <c r="G15" s="9">
        <f t="shared" si="0"/>
        <v>7.6499999999999997E-3</v>
      </c>
      <c r="H15" s="9">
        <f t="shared" si="0"/>
        <v>7.8750000000000001E-3</v>
      </c>
      <c r="I15" s="9"/>
      <c r="J15" s="10">
        <f t="shared" si="2"/>
        <v>7.6499999999999997E-3</v>
      </c>
      <c r="K15" s="10">
        <f t="shared" si="3"/>
        <v>2.2500000000000037E-4</v>
      </c>
      <c r="L15" s="10">
        <f t="shared" si="4"/>
        <v>7.8750000000000001E-3</v>
      </c>
    </row>
    <row r="16" spans="1:12" x14ac:dyDescent="0.35">
      <c r="A16" t="s">
        <v>9</v>
      </c>
      <c r="B16">
        <v>0</v>
      </c>
      <c r="C16">
        <v>0</v>
      </c>
      <c r="D16">
        <v>0</v>
      </c>
      <c r="F16" s="9">
        <f t="shared" si="1"/>
        <v>0</v>
      </c>
      <c r="G16" s="9">
        <f t="shared" si="0"/>
        <v>0</v>
      </c>
      <c r="H16" s="9">
        <f t="shared" si="0"/>
        <v>0</v>
      </c>
      <c r="I16" s="9"/>
      <c r="J16" s="10">
        <f t="shared" si="2"/>
        <v>0</v>
      </c>
      <c r="K16" s="10">
        <f t="shared" si="3"/>
        <v>0</v>
      </c>
      <c r="L16" s="10">
        <f t="shared" si="4"/>
        <v>0</v>
      </c>
    </row>
    <row r="17" spans="1:12" x14ac:dyDescent="0.35">
      <c r="A17" t="s">
        <v>10</v>
      </c>
      <c r="B17">
        <v>2586470</v>
      </c>
      <c r="C17">
        <v>2338531</v>
      </c>
      <c r="D17">
        <v>3611032</v>
      </c>
      <c r="F17" s="9">
        <f t="shared" si="1"/>
        <v>581.95574999999997</v>
      </c>
      <c r="G17" s="9">
        <f t="shared" si="0"/>
        <v>526.16947500000003</v>
      </c>
      <c r="H17" s="9">
        <f t="shared" si="0"/>
        <v>812.48220000000003</v>
      </c>
      <c r="I17" s="9"/>
      <c r="J17" s="10">
        <f t="shared" si="2"/>
        <v>-55.786274999999932</v>
      </c>
      <c r="K17" s="10">
        <f t="shared" si="3"/>
        <v>286.312725</v>
      </c>
      <c r="L17" s="10">
        <f t="shared" si="4"/>
        <v>230.52645000000007</v>
      </c>
    </row>
    <row r="18" spans="1:12" x14ac:dyDescent="0.35">
      <c r="A18" t="s">
        <v>11</v>
      </c>
      <c r="B18">
        <v>219572</v>
      </c>
      <c r="C18">
        <v>326591</v>
      </c>
      <c r="D18">
        <v>314054</v>
      </c>
      <c r="F18" s="9">
        <f t="shared" si="1"/>
        <v>49.403700000000001</v>
      </c>
      <c r="G18" s="9">
        <f t="shared" si="0"/>
        <v>73.482974999999996</v>
      </c>
      <c r="H18" s="9">
        <f t="shared" si="0"/>
        <v>70.662149999999997</v>
      </c>
      <c r="I18" s="9"/>
      <c r="J18" s="10">
        <f t="shared" si="2"/>
        <v>24.079274999999996</v>
      </c>
      <c r="K18" s="10">
        <f t="shared" si="3"/>
        <v>-2.8208249999999992</v>
      </c>
      <c r="L18" s="10">
        <f t="shared" si="4"/>
        <v>21.258449999999996</v>
      </c>
    </row>
    <row r="19" spans="1:12" x14ac:dyDescent="0.35">
      <c r="A19" t="s">
        <v>12</v>
      </c>
      <c r="B19">
        <v>0</v>
      </c>
      <c r="C19">
        <v>226</v>
      </c>
      <c r="D19">
        <v>150</v>
      </c>
      <c r="F19" s="9">
        <f t="shared" si="1"/>
        <v>0</v>
      </c>
      <c r="G19" s="9">
        <f t="shared" si="0"/>
        <v>5.0849999999999999E-2</v>
      </c>
      <c r="H19" s="9">
        <f t="shared" si="0"/>
        <v>3.3750000000000002E-2</v>
      </c>
      <c r="I19" s="9"/>
      <c r="J19" s="10">
        <f t="shared" si="2"/>
        <v>5.0849999999999999E-2</v>
      </c>
      <c r="K19" s="10">
        <f t="shared" si="3"/>
        <v>-1.7099999999999997E-2</v>
      </c>
      <c r="L19" s="10">
        <f t="shared" si="4"/>
        <v>3.3750000000000002E-2</v>
      </c>
    </row>
    <row r="20" spans="1:12" x14ac:dyDescent="0.35">
      <c r="A20" t="s">
        <v>13</v>
      </c>
      <c r="B20">
        <v>2840</v>
      </c>
      <c r="C20">
        <v>1363</v>
      </c>
      <c r="D20">
        <v>1363</v>
      </c>
      <c r="F20" s="9">
        <f t="shared" si="1"/>
        <v>0.63900000000000001</v>
      </c>
      <c r="G20" s="9">
        <f t="shared" si="0"/>
        <v>0.30667499999999998</v>
      </c>
      <c r="H20" s="9">
        <f t="shared" si="0"/>
        <v>0.30667499999999998</v>
      </c>
      <c r="I20" s="9"/>
      <c r="J20" s="10">
        <f t="shared" si="2"/>
        <v>-0.33232500000000004</v>
      </c>
      <c r="K20" s="10">
        <f t="shared" si="3"/>
        <v>0</v>
      </c>
      <c r="L20" s="10">
        <f t="shared" si="4"/>
        <v>-0.33232500000000004</v>
      </c>
    </row>
    <row r="21" spans="1:12" x14ac:dyDescent="0.35">
      <c r="A21" t="s">
        <v>14</v>
      </c>
      <c r="B21">
        <v>0</v>
      </c>
      <c r="C21">
        <v>0</v>
      </c>
      <c r="D21">
        <v>0</v>
      </c>
      <c r="F21" s="9">
        <f t="shared" si="1"/>
        <v>0</v>
      </c>
      <c r="G21" s="9">
        <f t="shared" si="0"/>
        <v>0</v>
      </c>
      <c r="H21" s="9">
        <f t="shared" si="0"/>
        <v>0</v>
      </c>
      <c r="I21" s="9"/>
      <c r="J21" s="10">
        <f t="shared" si="2"/>
        <v>0</v>
      </c>
      <c r="K21" s="10">
        <f t="shared" si="3"/>
        <v>0</v>
      </c>
      <c r="L21" s="10">
        <f t="shared" si="4"/>
        <v>0</v>
      </c>
    </row>
    <row r="22" spans="1:12" x14ac:dyDescent="0.35">
      <c r="A22" t="s">
        <v>15</v>
      </c>
      <c r="B22">
        <v>93743</v>
      </c>
      <c r="C22">
        <v>133962</v>
      </c>
      <c r="D22">
        <v>133445</v>
      </c>
      <c r="F22" s="9">
        <f t="shared" si="1"/>
        <v>21.092175000000001</v>
      </c>
      <c r="G22" s="9">
        <f t="shared" si="0"/>
        <v>30.141449999999999</v>
      </c>
      <c r="H22" s="9">
        <f t="shared" si="0"/>
        <v>30.025124999999999</v>
      </c>
      <c r="I22" s="9"/>
      <c r="J22" s="10">
        <f t="shared" si="2"/>
        <v>9.049274999999998</v>
      </c>
      <c r="K22" s="10">
        <f t="shared" si="3"/>
        <v>-0.11632499999999979</v>
      </c>
      <c r="L22" s="10">
        <f t="shared" si="4"/>
        <v>8.9329499999999982</v>
      </c>
    </row>
    <row r="23" spans="1:12" x14ac:dyDescent="0.35">
      <c r="A23" t="s">
        <v>16</v>
      </c>
      <c r="B23">
        <v>0</v>
      </c>
      <c r="C23">
        <v>74</v>
      </c>
      <c r="D23">
        <v>74</v>
      </c>
      <c r="F23" s="9">
        <f t="shared" si="1"/>
        <v>0</v>
      </c>
      <c r="G23" s="9">
        <f t="shared" ref="G23:G50" si="5">(C23*225)/1000000</f>
        <v>1.6650000000000002E-2</v>
      </c>
      <c r="H23" s="9">
        <f t="shared" ref="H23:H50" si="6">(D23*225)/1000000</f>
        <v>1.6650000000000002E-2</v>
      </c>
      <c r="I23" s="9"/>
      <c r="J23" s="10">
        <f t="shared" si="2"/>
        <v>1.6650000000000002E-2</v>
      </c>
      <c r="K23" s="10">
        <f t="shared" si="3"/>
        <v>0</v>
      </c>
      <c r="L23" s="10">
        <f t="shared" si="4"/>
        <v>1.6650000000000002E-2</v>
      </c>
    </row>
    <row r="24" spans="1:12" x14ac:dyDescent="0.35">
      <c r="A24" t="s">
        <v>17</v>
      </c>
      <c r="B24">
        <v>1413950</v>
      </c>
      <c r="C24">
        <v>1901797</v>
      </c>
      <c r="D24">
        <v>1789537</v>
      </c>
      <c r="F24" s="9">
        <f t="shared" si="1"/>
        <v>318.13875000000002</v>
      </c>
      <c r="G24" s="9">
        <f t="shared" si="5"/>
        <v>427.90432499999997</v>
      </c>
      <c r="H24" s="9">
        <f t="shared" si="6"/>
        <v>402.645825</v>
      </c>
      <c r="I24" s="9"/>
      <c r="J24" s="10">
        <f t="shared" si="2"/>
        <v>109.76557499999996</v>
      </c>
      <c r="K24" s="10">
        <f t="shared" si="3"/>
        <v>-25.25849999999997</v>
      </c>
      <c r="L24" s="10">
        <f t="shared" si="4"/>
        <v>84.507074999999986</v>
      </c>
    </row>
    <row r="25" spans="1:12" x14ac:dyDescent="0.35">
      <c r="A25" t="s">
        <v>18</v>
      </c>
      <c r="B25">
        <v>0</v>
      </c>
      <c r="C25">
        <v>0</v>
      </c>
      <c r="D25">
        <v>0</v>
      </c>
      <c r="F25" s="9">
        <f t="shared" si="1"/>
        <v>0</v>
      </c>
      <c r="G25" s="9">
        <f t="shared" si="5"/>
        <v>0</v>
      </c>
      <c r="H25" s="9">
        <f t="shared" si="6"/>
        <v>0</v>
      </c>
      <c r="I25" s="9"/>
      <c r="J25" s="10">
        <f t="shared" si="2"/>
        <v>0</v>
      </c>
      <c r="K25" s="10">
        <f t="shared" si="3"/>
        <v>0</v>
      </c>
      <c r="L25" s="10">
        <f t="shared" si="4"/>
        <v>0</v>
      </c>
    </row>
    <row r="26" spans="1:12" x14ac:dyDescent="0.35">
      <c r="A26" t="s">
        <v>19</v>
      </c>
      <c r="B26">
        <v>0</v>
      </c>
      <c r="C26">
        <v>0</v>
      </c>
      <c r="D26">
        <v>0</v>
      </c>
      <c r="F26" s="9">
        <f t="shared" si="1"/>
        <v>0</v>
      </c>
      <c r="G26" s="9">
        <f t="shared" si="5"/>
        <v>0</v>
      </c>
      <c r="H26" s="9">
        <f t="shared" si="6"/>
        <v>0</v>
      </c>
      <c r="I26" s="9"/>
      <c r="J26" s="10">
        <f t="shared" si="2"/>
        <v>0</v>
      </c>
      <c r="K26" s="10">
        <f t="shared" si="3"/>
        <v>0</v>
      </c>
      <c r="L26" s="10">
        <f t="shared" si="4"/>
        <v>0</v>
      </c>
    </row>
    <row r="27" spans="1:12" x14ac:dyDescent="0.35">
      <c r="A27" t="s">
        <v>20</v>
      </c>
      <c r="B27">
        <v>10664</v>
      </c>
      <c r="C27">
        <v>31946</v>
      </c>
      <c r="D27">
        <v>32093</v>
      </c>
      <c r="F27" s="9">
        <f t="shared" si="1"/>
        <v>2.3994</v>
      </c>
      <c r="G27" s="9">
        <f t="shared" si="5"/>
        <v>7.1878500000000001</v>
      </c>
      <c r="H27" s="9">
        <f t="shared" si="6"/>
        <v>7.2209250000000003</v>
      </c>
      <c r="I27" s="9"/>
      <c r="J27" s="10">
        <f t="shared" si="2"/>
        <v>4.7884500000000001</v>
      </c>
      <c r="K27" s="10">
        <f t="shared" si="3"/>
        <v>3.3075000000000188E-2</v>
      </c>
      <c r="L27" s="10">
        <f t="shared" si="4"/>
        <v>4.8215250000000003</v>
      </c>
    </row>
    <row r="28" spans="1:12" x14ac:dyDescent="0.35">
      <c r="A28" t="s">
        <v>21</v>
      </c>
      <c r="B28">
        <v>0</v>
      </c>
      <c r="C28">
        <v>0</v>
      </c>
      <c r="D28">
        <v>0</v>
      </c>
      <c r="F28" s="9">
        <f t="shared" si="1"/>
        <v>0</v>
      </c>
      <c r="G28" s="9">
        <f t="shared" si="5"/>
        <v>0</v>
      </c>
      <c r="H28" s="9">
        <f t="shared" si="6"/>
        <v>0</v>
      </c>
      <c r="I28" s="9"/>
      <c r="J28" s="10">
        <f t="shared" si="2"/>
        <v>0</v>
      </c>
      <c r="K28" s="10">
        <f t="shared" si="3"/>
        <v>0</v>
      </c>
      <c r="L28" s="10">
        <f t="shared" si="4"/>
        <v>0</v>
      </c>
    </row>
    <row r="29" spans="1:12" x14ac:dyDescent="0.35">
      <c r="A29" t="s">
        <v>22</v>
      </c>
      <c r="B29">
        <v>0</v>
      </c>
      <c r="C29">
        <v>0</v>
      </c>
      <c r="D29">
        <v>0</v>
      </c>
      <c r="F29" s="9">
        <f t="shared" si="1"/>
        <v>0</v>
      </c>
      <c r="G29" s="9">
        <f t="shared" si="5"/>
        <v>0</v>
      </c>
      <c r="H29" s="9">
        <f t="shared" si="6"/>
        <v>0</v>
      </c>
      <c r="I29" s="9"/>
      <c r="J29" s="10">
        <f t="shared" si="2"/>
        <v>0</v>
      </c>
      <c r="K29" s="10">
        <f t="shared" si="3"/>
        <v>0</v>
      </c>
      <c r="L29" s="10">
        <f t="shared" si="4"/>
        <v>0</v>
      </c>
    </row>
    <row r="30" spans="1:12" x14ac:dyDescent="0.35">
      <c r="A30" t="s">
        <v>23</v>
      </c>
      <c r="B30">
        <v>2550</v>
      </c>
      <c r="C30">
        <v>4739</v>
      </c>
      <c r="D30">
        <v>4824</v>
      </c>
      <c r="F30" s="9">
        <f t="shared" si="1"/>
        <v>0.57374999999999998</v>
      </c>
      <c r="G30" s="9">
        <f t="shared" si="5"/>
        <v>1.0662750000000001</v>
      </c>
      <c r="H30" s="9">
        <f t="shared" si="6"/>
        <v>1.0853999999999999</v>
      </c>
      <c r="I30" s="9"/>
      <c r="J30" s="10">
        <f t="shared" si="2"/>
        <v>0.4925250000000001</v>
      </c>
      <c r="K30" s="10">
        <f t="shared" si="3"/>
        <v>1.9124999999999837E-2</v>
      </c>
      <c r="L30" s="10">
        <f t="shared" si="4"/>
        <v>0.51164999999999994</v>
      </c>
    </row>
    <row r="31" spans="1:12" x14ac:dyDescent="0.35">
      <c r="A31" t="s">
        <v>24</v>
      </c>
      <c r="B31">
        <v>117703</v>
      </c>
      <c r="C31">
        <v>330093</v>
      </c>
      <c r="D31">
        <v>400024</v>
      </c>
      <c r="F31" s="9">
        <f t="shared" si="1"/>
        <v>26.483174999999999</v>
      </c>
      <c r="G31" s="9">
        <f t="shared" si="5"/>
        <v>74.270925000000005</v>
      </c>
      <c r="H31" s="9">
        <f t="shared" si="6"/>
        <v>90.005399999999995</v>
      </c>
      <c r="I31" s="9"/>
      <c r="J31" s="10">
        <f t="shared" si="2"/>
        <v>47.787750000000003</v>
      </c>
      <c r="K31" s="10">
        <f t="shared" si="3"/>
        <v>15.734474999999989</v>
      </c>
      <c r="L31" s="10">
        <f t="shared" si="4"/>
        <v>63.522224999999992</v>
      </c>
    </row>
    <row r="32" spans="1:12" x14ac:dyDescent="0.35">
      <c r="A32" t="s">
        <v>25</v>
      </c>
      <c r="B32">
        <v>12</v>
      </c>
      <c r="C32">
        <v>94536</v>
      </c>
      <c r="D32">
        <v>92208</v>
      </c>
      <c r="F32" s="9">
        <f t="shared" si="1"/>
        <v>2.7000000000000001E-3</v>
      </c>
      <c r="G32" s="9">
        <f t="shared" si="5"/>
        <v>21.270600000000002</v>
      </c>
      <c r="H32" s="9">
        <f t="shared" si="6"/>
        <v>20.7468</v>
      </c>
      <c r="I32" s="9"/>
      <c r="J32" s="10">
        <f t="shared" si="2"/>
        <v>21.267900000000001</v>
      </c>
      <c r="K32" s="10">
        <f t="shared" si="3"/>
        <v>-0.52380000000000138</v>
      </c>
      <c r="L32" s="10">
        <f t="shared" si="4"/>
        <v>20.7441</v>
      </c>
    </row>
    <row r="33" spans="1:12" x14ac:dyDescent="0.35">
      <c r="A33" t="s">
        <v>26</v>
      </c>
      <c r="B33">
        <v>53091</v>
      </c>
      <c r="C33">
        <v>102040</v>
      </c>
      <c r="D33">
        <v>99018</v>
      </c>
      <c r="F33" s="9">
        <f t="shared" si="1"/>
        <v>11.945475</v>
      </c>
      <c r="G33" s="9">
        <f t="shared" si="5"/>
        <v>22.959</v>
      </c>
      <c r="H33" s="9">
        <f t="shared" si="6"/>
        <v>22.279050000000002</v>
      </c>
      <c r="I33" s="9"/>
      <c r="J33" s="10">
        <f t="shared" si="2"/>
        <v>11.013525</v>
      </c>
      <c r="K33" s="10">
        <f t="shared" si="3"/>
        <v>-0.67994999999999806</v>
      </c>
      <c r="L33" s="10">
        <f t="shared" si="4"/>
        <v>10.333575000000002</v>
      </c>
    </row>
    <row r="34" spans="1:12" x14ac:dyDescent="0.35">
      <c r="A34" t="s">
        <v>27</v>
      </c>
      <c r="B34">
        <v>17548</v>
      </c>
      <c r="C34">
        <v>32272</v>
      </c>
      <c r="D34">
        <v>31028</v>
      </c>
      <c r="F34" s="9">
        <f t="shared" si="1"/>
        <v>3.9483000000000001</v>
      </c>
      <c r="G34" s="9">
        <f t="shared" si="5"/>
        <v>7.2611999999999997</v>
      </c>
      <c r="H34" s="9">
        <f t="shared" si="6"/>
        <v>6.9813000000000001</v>
      </c>
      <c r="I34" s="9"/>
      <c r="J34" s="10">
        <f t="shared" si="2"/>
        <v>3.3128999999999995</v>
      </c>
      <c r="K34" s="10">
        <f t="shared" si="3"/>
        <v>-0.27989999999999959</v>
      </c>
      <c r="L34" s="10">
        <f t="shared" si="4"/>
        <v>3.0329999999999999</v>
      </c>
    </row>
    <row r="35" spans="1:12" x14ac:dyDescent="0.35">
      <c r="A35" t="s">
        <v>28</v>
      </c>
      <c r="B35">
        <v>4673</v>
      </c>
      <c r="C35">
        <v>28192</v>
      </c>
      <c r="D35">
        <v>31423</v>
      </c>
      <c r="F35" s="9">
        <f t="shared" si="1"/>
        <v>1.0514250000000001</v>
      </c>
      <c r="G35" s="9">
        <f t="shared" si="5"/>
        <v>6.3432000000000004</v>
      </c>
      <c r="H35" s="9">
        <f t="shared" si="6"/>
        <v>7.0701749999999999</v>
      </c>
      <c r="I35" s="9"/>
      <c r="J35" s="10">
        <f t="shared" si="2"/>
        <v>5.2917750000000003</v>
      </c>
      <c r="K35" s="10">
        <f t="shared" si="3"/>
        <v>0.72697499999999948</v>
      </c>
      <c r="L35" s="10">
        <f t="shared" si="4"/>
        <v>6.0187499999999998</v>
      </c>
    </row>
    <row r="36" spans="1:12" x14ac:dyDescent="0.35">
      <c r="A36" t="s">
        <v>29</v>
      </c>
      <c r="B36">
        <v>0</v>
      </c>
      <c r="C36">
        <v>336</v>
      </c>
      <c r="D36">
        <v>628</v>
      </c>
      <c r="F36" s="9">
        <f t="shared" si="1"/>
        <v>0</v>
      </c>
      <c r="G36" s="9">
        <f t="shared" si="5"/>
        <v>7.5600000000000001E-2</v>
      </c>
      <c r="H36" s="9">
        <f t="shared" si="6"/>
        <v>0.14130000000000001</v>
      </c>
      <c r="I36" s="9"/>
      <c r="J36" s="10">
        <f t="shared" si="2"/>
        <v>7.5600000000000001E-2</v>
      </c>
      <c r="K36" s="10">
        <f t="shared" si="3"/>
        <v>6.5700000000000008E-2</v>
      </c>
      <c r="L36" s="10">
        <f t="shared" si="4"/>
        <v>0.14130000000000001</v>
      </c>
    </row>
    <row r="37" spans="1:12" x14ac:dyDescent="0.35">
      <c r="A37" t="s">
        <v>30</v>
      </c>
      <c r="B37">
        <v>0</v>
      </c>
      <c r="C37">
        <v>451</v>
      </c>
      <c r="D37">
        <v>507</v>
      </c>
      <c r="F37" s="9">
        <f t="shared" si="1"/>
        <v>0</v>
      </c>
      <c r="G37" s="9">
        <f t="shared" si="5"/>
        <v>0.101475</v>
      </c>
      <c r="H37" s="9">
        <f t="shared" si="6"/>
        <v>0.114075</v>
      </c>
      <c r="I37" s="9"/>
      <c r="J37" s="10">
        <f t="shared" si="2"/>
        <v>0.101475</v>
      </c>
      <c r="K37" s="10">
        <f t="shared" si="3"/>
        <v>1.26E-2</v>
      </c>
      <c r="L37" s="10">
        <f t="shared" si="4"/>
        <v>0.114075</v>
      </c>
    </row>
    <row r="38" spans="1:12" x14ac:dyDescent="0.35">
      <c r="A38" t="s">
        <v>31</v>
      </c>
      <c r="B38">
        <v>1456</v>
      </c>
      <c r="C38">
        <v>2679</v>
      </c>
      <c r="D38">
        <v>2200</v>
      </c>
      <c r="F38" s="9">
        <f t="shared" si="1"/>
        <v>0.3276</v>
      </c>
      <c r="G38" s="9">
        <f t="shared" si="5"/>
        <v>0.60277499999999995</v>
      </c>
      <c r="H38" s="9">
        <f t="shared" si="6"/>
        <v>0.495</v>
      </c>
      <c r="I38" s="9"/>
      <c r="J38" s="10">
        <f t="shared" si="2"/>
        <v>0.27517499999999995</v>
      </c>
      <c r="K38" s="10">
        <f t="shared" si="3"/>
        <v>-0.10777499999999995</v>
      </c>
      <c r="L38" s="10">
        <f t="shared" si="4"/>
        <v>0.16739999999999999</v>
      </c>
    </row>
    <row r="39" spans="1:12" x14ac:dyDescent="0.35">
      <c r="A39" t="s">
        <v>32</v>
      </c>
      <c r="B39">
        <v>15809</v>
      </c>
      <c r="C39">
        <v>14578</v>
      </c>
      <c r="D39">
        <v>15499</v>
      </c>
      <c r="F39" s="9">
        <f t="shared" si="1"/>
        <v>3.5570249999999999</v>
      </c>
      <c r="G39" s="9">
        <f t="shared" si="5"/>
        <v>3.2800500000000001</v>
      </c>
      <c r="H39" s="9">
        <f t="shared" si="6"/>
        <v>3.4872749999999999</v>
      </c>
      <c r="I39" s="9"/>
      <c r="J39" s="10">
        <f t="shared" si="2"/>
        <v>-0.27697499999999975</v>
      </c>
      <c r="K39" s="10">
        <f t="shared" si="3"/>
        <v>0.20722499999999977</v>
      </c>
      <c r="L39" s="10">
        <f t="shared" si="4"/>
        <v>-6.9749999999999979E-2</v>
      </c>
    </row>
    <row r="40" spans="1:12" x14ac:dyDescent="0.35">
      <c r="A40" t="s">
        <v>33</v>
      </c>
      <c r="B40">
        <v>5692</v>
      </c>
      <c r="C40">
        <v>5981</v>
      </c>
      <c r="D40">
        <v>5980</v>
      </c>
      <c r="F40" s="9">
        <f t="shared" si="1"/>
        <v>1.2806999999999999</v>
      </c>
      <c r="G40" s="9">
        <f t="shared" si="5"/>
        <v>1.3457250000000001</v>
      </c>
      <c r="H40" s="9">
        <f t="shared" si="6"/>
        <v>1.3454999999999999</v>
      </c>
      <c r="I40" s="9"/>
      <c r="J40" s="10">
        <f t="shared" si="2"/>
        <v>6.502500000000011E-2</v>
      </c>
      <c r="K40" s="10">
        <f t="shared" si="3"/>
        <v>-2.2500000000014175E-4</v>
      </c>
      <c r="L40" s="10">
        <f t="shared" si="4"/>
        <v>6.4799999999999969E-2</v>
      </c>
    </row>
    <row r="41" spans="1:12" x14ac:dyDescent="0.35">
      <c r="A41" t="s">
        <v>34</v>
      </c>
      <c r="B41">
        <v>954490</v>
      </c>
      <c r="C41">
        <v>867597</v>
      </c>
      <c r="D41">
        <v>832185</v>
      </c>
      <c r="F41" s="9">
        <f t="shared" si="1"/>
        <v>214.76025000000001</v>
      </c>
      <c r="G41" s="9">
        <f t="shared" si="5"/>
        <v>195.20932500000001</v>
      </c>
      <c r="H41" s="9">
        <f t="shared" si="6"/>
        <v>187.241625</v>
      </c>
      <c r="I41" s="9"/>
      <c r="J41" s="10">
        <f t="shared" si="2"/>
        <v>-19.550925000000007</v>
      </c>
      <c r="K41" s="10">
        <f t="shared" si="3"/>
        <v>-7.9677000000000078</v>
      </c>
      <c r="L41" s="10">
        <f t="shared" si="4"/>
        <v>-27.518625000000014</v>
      </c>
    </row>
    <row r="42" spans="1:12" x14ac:dyDescent="0.35">
      <c r="A42" t="s">
        <v>35</v>
      </c>
      <c r="B42">
        <v>260</v>
      </c>
      <c r="C42">
        <v>1116</v>
      </c>
      <c r="D42">
        <v>1116</v>
      </c>
      <c r="F42" s="9">
        <f t="shared" si="1"/>
        <v>5.8500000000000003E-2</v>
      </c>
      <c r="G42" s="9">
        <f t="shared" si="5"/>
        <v>0.25109999999999999</v>
      </c>
      <c r="H42" s="9">
        <f t="shared" si="6"/>
        <v>0.25109999999999999</v>
      </c>
      <c r="I42" s="9"/>
      <c r="J42" s="10">
        <f t="shared" si="2"/>
        <v>0.19259999999999999</v>
      </c>
      <c r="K42" s="10">
        <f t="shared" si="3"/>
        <v>0</v>
      </c>
      <c r="L42" s="10">
        <f t="shared" si="4"/>
        <v>0.19259999999999999</v>
      </c>
    </row>
    <row r="43" spans="1:12" x14ac:dyDescent="0.35">
      <c r="A43" t="s">
        <v>36</v>
      </c>
      <c r="B43">
        <v>373879</v>
      </c>
      <c r="C43">
        <v>356656</v>
      </c>
      <c r="D43">
        <v>376383</v>
      </c>
      <c r="F43" s="9">
        <f t="shared" si="1"/>
        <v>84.122775000000004</v>
      </c>
      <c r="G43" s="9">
        <f t="shared" si="5"/>
        <v>80.247600000000006</v>
      </c>
      <c r="H43" s="9">
        <f t="shared" si="6"/>
        <v>84.686175000000006</v>
      </c>
      <c r="I43" s="9"/>
      <c r="J43" s="10">
        <f t="shared" si="2"/>
        <v>-3.8751749999999987</v>
      </c>
      <c r="K43" s="10">
        <f t="shared" si="3"/>
        <v>4.4385750000000002</v>
      </c>
      <c r="L43" s="10">
        <f t="shared" si="4"/>
        <v>0.56340000000000146</v>
      </c>
    </row>
    <row r="44" spans="1:12" x14ac:dyDescent="0.35">
      <c r="A44" t="s">
        <v>37</v>
      </c>
      <c r="B44">
        <v>0</v>
      </c>
      <c r="C44">
        <v>0</v>
      </c>
      <c r="D44">
        <v>0</v>
      </c>
      <c r="F44" s="9">
        <f t="shared" si="1"/>
        <v>0</v>
      </c>
      <c r="G44" s="9">
        <f t="shared" si="5"/>
        <v>0</v>
      </c>
      <c r="H44" s="9">
        <f t="shared" si="6"/>
        <v>0</v>
      </c>
      <c r="I44" s="9"/>
      <c r="J44" s="10">
        <f t="shared" si="2"/>
        <v>0</v>
      </c>
      <c r="K44" s="10">
        <f t="shared" si="3"/>
        <v>0</v>
      </c>
      <c r="L44" s="10">
        <f t="shared" si="4"/>
        <v>0</v>
      </c>
    </row>
    <row r="45" spans="1:12" x14ac:dyDescent="0.35">
      <c r="A45" t="s">
        <v>38</v>
      </c>
      <c r="B45">
        <v>0</v>
      </c>
      <c r="C45">
        <v>0</v>
      </c>
      <c r="D45">
        <v>0</v>
      </c>
      <c r="F45" s="9">
        <f t="shared" si="1"/>
        <v>0</v>
      </c>
      <c r="G45" s="9">
        <f t="shared" si="5"/>
        <v>0</v>
      </c>
      <c r="H45" s="9">
        <f t="shared" si="6"/>
        <v>0</v>
      </c>
      <c r="I45" s="9"/>
      <c r="J45" s="10">
        <f t="shared" si="2"/>
        <v>0</v>
      </c>
      <c r="K45" s="10">
        <f t="shared" si="3"/>
        <v>0</v>
      </c>
      <c r="L45" s="10">
        <f t="shared" si="4"/>
        <v>0</v>
      </c>
    </row>
    <row r="46" spans="1:12" x14ac:dyDescent="0.35">
      <c r="A46" t="s">
        <v>39</v>
      </c>
      <c r="B46">
        <v>70642</v>
      </c>
      <c r="C46">
        <v>108694</v>
      </c>
      <c r="D46">
        <v>117911</v>
      </c>
      <c r="F46" s="9">
        <f t="shared" si="1"/>
        <v>15.894450000000001</v>
      </c>
      <c r="G46" s="9">
        <f t="shared" si="5"/>
        <v>24.456150000000001</v>
      </c>
      <c r="H46" s="9">
        <f t="shared" si="6"/>
        <v>26.529975</v>
      </c>
      <c r="I46" s="9"/>
      <c r="J46" s="10">
        <f t="shared" si="2"/>
        <v>8.5617000000000001</v>
      </c>
      <c r="K46" s="10">
        <f t="shared" si="3"/>
        <v>2.0738249999999994</v>
      </c>
      <c r="L46" s="10">
        <f t="shared" si="4"/>
        <v>10.635524999999999</v>
      </c>
    </row>
    <row r="47" spans="1:12" x14ac:dyDescent="0.35">
      <c r="A47" t="s">
        <v>40</v>
      </c>
      <c r="B47">
        <v>6807</v>
      </c>
      <c r="C47">
        <v>27493</v>
      </c>
      <c r="D47">
        <v>28867</v>
      </c>
      <c r="F47" s="9">
        <f t="shared" si="1"/>
        <v>1.5315749999999999</v>
      </c>
      <c r="G47" s="9">
        <f t="shared" si="5"/>
        <v>6.1859250000000001</v>
      </c>
      <c r="H47" s="9">
        <f t="shared" si="6"/>
        <v>6.4950749999999999</v>
      </c>
      <c r="I47" s="9"/>
      <c r="J47" s="10">
        <f t="shared" si="2"/>
        <v>4.65435</v>
      </c>
      <c r="K47" s="10">
        <f t="shared" si="3"/>
        <v>0.30914999999999981</v>
      </c>
      <c r="L47" s="10">
        <f t="shared" si="4"/>
        <v>4.9634999999999998</v>
      </c>
    </row>
    <row r="48" spans="1:12" x14ac:dyDescent="0.35">
      <c r="A48" t="s">
        <v>41</v>
      </c>
      <c r="B48">
        <v>43719</v>
      </c>
      <c r="C48">
        <v>101950</v>
      </c>
      <c r="D48">
        <v>88102</v>
      </c>
      <c r="F48" s="9">
        <f t="shared" si="1"/>
        <v>9.8367749999999994</v>
      </c>
      <c r="G48" s="9">
        <f t="shared" si="5"/>
        <v>22.938749999999999</v>
      </c>
      <c r="H48" s="9">
        <f t="shared" si="6"/>
        <v>19.822949999999999</v>
      </c>
      <c r="I48" s="9"/>
      <c r="J48" s="10">
        <f t="shared" si="2"/>
        <v>13.101974999999999</v>
      </c>
      <c r="K48" s="10">
        <f t="shared" si="3"/>
        <v>-3.1158000000000001</v>
      </c>
      <c r="L48" s="10">
        <f t="shared" si="4"/>
        <v>9.9861749999999994</v>
      </c>
    </row>
    <row r="49" spans="1:12" x14ac:dyDescent="0.35">
      <c r="A49" t="s">
        <v>42</v>
      </c>
      <c r="B49">
        <v>882953</v>
      </c>
      <c r="C49">
        <v>484451</v>
      </c>
      <c r="D49">
        <v>320415</v>
      </c>
      <c r="F49" s="9">
        <f t="shared" si="1"/>
        <v>198.66442499999999</v>
      </c>
      <c r="G49" s="9">
        <f t="shared" si="5"/>
        <v>109.001475</v>
      </c>
      <c r="H49" s="9">
        <f t="shared" si="6"/>
        <v>72.093374999999995</v>
      </c>
      <c r="I49" s="9"/>
      <c r="J49" s="10">
        <f t="shared" si="2"/>
        <v>-89.662949999999995</v>
      </c>
      <c r="K49" s="10">
        <f t="shared" si="3"/>
        <v>-36.908100000000005</v>
      </c>
      <c r="L49" s="10">
        <f t="shared" si="4"/>
        <v>-126.57105</v>
      </c>
    </row>
    <row r="50" spans="1:12" x14ac:dyDescent="0.35">
      <c r="A50" t="s">
        <v>43</v>
      </c>
      <c r="B50">
        <v>116</v>
      </c>
      <c r="C50">
        <v>118</v>
      </c>
      <c r="D50">
        <v>3</v>
      </c>
      <c r="F50" s="9">
        <f t="shared" si="1"/>
        <v>2.6100000000000002E-2</v>
      </c>
      <c r="G50" s="9">
        <f t="shared" si="5"/>
        <v>2.6550000000000001E-2</v>
      </c>
      <c r="H50" s="9">
        <f t="shared" si="6"/>
        <v>6.7500000000000004E-4</v>
      </c>
      <c r="I50" s="9"/>
      <c r="J50" s="10">
        <f t="shared" si="2"/>
        <v>4.4999999999999901E-4</v>
      </c>
      <c r="K50" s="10">
        <f t="shared" si="3"/>
        <v>-2.5875000000000002E-2</v>
      </c>
      <c r="L50" s="10">
        <f t="shared" si="4"/>
        <v>-2.5425000000000003E-2</v>
      </c>
    </row>
    <row r="51" spans="1:12" x14ac:dyDescent="0.35">
      <c r="A51" s="5" t="s">
        <v>67</v>
      </c>
      <c r="B51" s="6">
        <f>SUM(B7:B50)</f>
        <v>7714693</v>
      </c>
      <c r="C51" s="6">
        <f t="shared" ref="C51:D51" si="7">SUM(C7:C50)</f>
        <v>8042077</v>
      </c>
      <c r="D51" s="6">
        <f t="shared" si="7"/>
        <v>8922121</v>
      </c>
      <c r="E51" s="6"/>
      <c r="F51" s="11">
        <f t="shared" ref="F51:H51" si="8">B51*0.000225</f>
        <v>1735.8059249999999</v>
      </c>
      <c r="G51" s="11">
        <f t="shared" si="8"/>
        <v>1809.4673249999998</v>
      </c>
      <c r="H51" s="11">
        <f t="shared" si="8"/>
        <v>2007.4772249999999</v>
      </c>
      <c r="I51" s="11"/>
      <c r="J51" s="12">
        <f t="shared" si="2"/>
        <v>73.661399999999958</v>
      </c>
      <c r="K51" s="12">
        <f t="shared" si="3"/>
        <v>198.00990000000002</v>
      </c>
      <c r="L51" s="12">
        <f t="shared" si="4"/>
        <v>271.67129999999997</v>
      </c>
    </row>
    <row r="53" spans="1:12" x14ac:dyDescent="0.35">
      <c r="F53" s="2"/>
      <c r="G53" s="2"/>
      <c r="H53" s="2"/>
    </row>
    <row r="55" spans="1:12" x14ac:dyDescent="0.35">
      <c r="A55" s="1" t="s">
        <v>88</v>
      </c>
      <c r="B55" s="1" t="s">
        <v>62</v>
      </c>
      <c r="C55" s="1"/>
      <c r="D55" s="1"/>
      <c r="E55" s="1"/>
      <c r="F55" s="1" t="s">
        <v>63</v>
      </c>
      <c r="G55" s="1"/>
      <c r="H55" s="1"/>
      <c r="J55" s="1" t="s">
        <v>91</v>
      </c>
      <c r="K55" s="1"/>
      <c r="L55" s="1"/>
    </row>
    <row r="56" spans="1:12" x14ac:dyDescent="0.35">
      <c r="A56" s="1" t="s">
        <v>61</v>
      </c>
      <c r="B56" s="1">
        <v>1999</v>
      </c>
      <c r="C56" s="1">
        <v>2014</v>
      </c>
      <c r="D56" s="1">
        <v>2018</v>
      </c>
      <c r="E56" s="1"/>
      <c r="F56" s="1">
        <v>1999</v>
      </c>
      <c r="G56" s="1">
        <v>2014</v>
      </c>
      <c r="H56" s="1">
        <v>2018</v>
      </c>
      <c r="J56" s="3" t="s">
        <v>68</v>
      </c>
      <c r="K56" s="3" t="s">
        <v>69</v>
      </c>
      <c r="L56" s="3" t="s">
        <v>70</v>
      </c>
    </row>
    <row r="57" spans="1:12" x14ac:dyDescent="0.35">
      <c r="A57" t="s">
        <v>0</v>
      </c>
      <c r="B57">
        <v>0</v>
      </c>
      <c r="C57">
        <v>77560</v>
      </c>
      <c r="D57">
        <v>0</v>
      </c>
      <c r="F57" s="9">
        <f>(B57*225)/1000000</f>
        <v>0</v>
      </c>
      <c r="G57" s="9">
        <f t="shared" ref="G57:G100" si="9">(C57*225)/1000000</f>
        <v>17.451000000000001</v>
      </c>
      <c r="H57" s="9">
        <f t="shared" ref="H57:H100" si="10">(D57*225)/1000000</f>
        <v>0</v>
      </c>
      <c r="I57" s="9"/>
      <c r="J57" s="10">
        <f>G57-F57</f>
        <v>17.451000000000001</v>
      </c>
      <c r="K57" s="10">
        <f>H57-G57</f>
        <v>-17.451000000000001</v>
      </c>
      <c r="L57" s="10">
        <f>H57-F57</f>
        <v>0</v>
      </c>
    </row>
    <row r="58" spans="1:12" x14ac:dyDescent="0.35">
      <c r="A58" t="s">
        <v>1</v>
      </c>
      <c r="B58">
        <v>0</v>
      </c>
      <c r="C58">
        <v>0</v>
      </c>
      <c r="D58">
        <v>0</v>
      </c>
      <c r="F58" s="9">
        <f t="shared" ref="F58:F100" si="11">(B58*225)/1000000</f>
        <v>0</v>
      </c>
      <c r="G58" s="9">
        <f t="shared" si="9"/>
        <v>0</v>
      </c>
      <c r="H58" s="9">
        <f t="shared" si="10"/>
        <v>0</v>
      </c>
      <c r="I58" s="9"/>
      <c r="J58" s="10">
        <f t="shared" ref="J58:J101" si="12">G58-F58</f>
        <v>0</v>
      </c>
      <c r="K58" s="10">
        <f t="shared" ref="K58:K101" si="13">H58-G58</f>
        <v>0</v>
      </c>
      <c r="L58" s="10">
        <f t="shared" ref="L58:L101" si="14">H58-F58</f>
        <v>0</v>
      </c>
    </row>
    <row r="59" spans="1:12" x14ac:dyDescent="0.35">
      <c r="A59" t="s">
        <v>2</v>
      </c>
      <c r="B59">
        <v>0</v>
      </c>
      <c r="C59">
        <v>0</v>
      </c>
      <c r="D59">
        <v>0</v>
      </c>
      <c r="F59" s="9">
        <f t="shared" si="11"/>
        <v>0</v>
      </c>
      <c r="G59" s="9">
        <f t="shared" si="9"/>
        <v>0</v>
      </c>
      <c r="H59" s="9">
        <f t="shared" si="10"/>
        <v>0</v>
      </c>
      <c r="I59" s="9"/>
      <c r="J59" s="10">
        <f t="shared" si="12"/>
        <v>0</v>
      </c>
      <c r="K59" s="10">
        <f t="shared" si="13"/>
        <v>0</v>
      </c>
      <c r="L59" s="10">
        <f t="shared" si="14"/>
        <v>0</v>
      </c>
    </row>
    <row r="60" spans="1:12" x14ac:dyDescent="0.35">
      <c r="A60" t="s">
        <v>3</v>
      </c>
      <c r="B60">
        <v>0</v>
      </c>
      <c r="C60">
        <v>0</v>
      </c>
      <c r="D60">
        <v>0</v>
      </c>
      <c r="F60" s="9">
        <f t="shared" si="11"/>
        <v>0</v>
      </c>
      <c r="G60" s="9">
        <f t="shared" si="9"/>
        <v>0</v>
      </c>
      <c r="H60" s="9">
        <f t="shared" si="10"/>
        <v>0</v>
      </c>
      <c r="I60" s="9"/>
      <c r="J60" s="10">
        <f t="shared" si="12"/>
        <v>0</v>
      </c>
      <c r="K60" s="10">
        <f t="shared" si="13"/>
        <v>0</v>
      </c>
      <c r="L60" s="10">
        <f t="shared" si="14"/>
        <v>0</v>
      </c>
    </row>
    <row r="61" spans="1:12" x14ac:dyDescent="0.35">
      <c r="A61" t="s">
        <v>4</v>
      </c>
      <c r="B61">
        <v>0</v>
      </c>
      <c r="C61">
        <v>0</v>
      </c>
      <c r="D61">
        <v>0</v>
      </c>
      <c r="F61" s="9">
        <f t="shared" si="11"/>
        <v>0</v>
      </c>
      <c r="G61" s="9">
        <f t="shared" si="9"/>
        <v>0</v>
      </c>
      <c r="H61" s="9">
        <f t="shared" si="10"/>
        <v>0</v>
      </c>
      <c r="I61" s="9"/>
      <c r="J61" s="10">
        <f t="shared" si="12"/>
        <v>0</v>
      </c>
      <c r="K61" s="10">
        <f t="shared" si="13"/>
        <v>0</v>
      </c>
      <c r="L61" s="10">
        <f t="shared" si="14"/>
        <v>0</v>
      </c>
    </row>
    <row r="62" spans="1:12" x14ac:dyDescent="0.35">
      <c r="A62" t="s">
        <v>5</v>
      </c>
      <c r="B62">
        <v>0</v>
      </c>
      <c r="C62">
        <v>0</v>
      </c>
      <c r="D62">
        <v>0</v>
      </c>
      <c r="F62" s="9">
        <f t="shared" si="11"/>
        <v>0</v>
      </c>
      <c r="G62" s="9">
        <f t="shared" si="9"/>
        <v>0</v>
      </c>
      <c r="H62" s="9">
        <f t="shared" si="10"/>
        <v>0</v>
      </c>
      <c r="I62" s="9"/>
      <c r="J62" s="10">
        <f t="shared" si="12"/>
        <v>0</v>
      </c>
      <c r="K62" s="10">
        <f t="shared" si="13"/>
        <v>0</v>
      </c>
      <c r="L62" s="10">
        <f t="shared" si="14"/>
        <v>0</v>
      </c>
    </row>
    <row r="63" spans="1:12" x14ac:dyDescent="0.35">
      <c r="A63" t="s">
        <v>6</v>
      </c>
      <c r="B63">
        <v>9547</v>
      </c>
      <c r="C63">
        <v>0</v>
      </c>
      <c r="D63">
        <v>0</v>
      </c>
      <c r="F63" s="9">
        <f t="shared" si="11"/>
        <v>2.148075</v>
      </c>
      <c r="G63" s="9">
        <f t="shared" si="9"/>
        <v>0</v>
      </c>
      <c r="H63" s="9">
        <f t="shared" si="10"/>
        <v>0</v>
      </c>
      <c r="I63" s="9"/>
      <c r="J63" s="10">
        <f t="shared" si="12"/>
        <v>-2.148075</v>
      </c>
      <c r="K63" s="10">
        <f t="shared" si="13"/>
        <v>0</v>
      </c>
      <c r="L63" s="10">
        <f t="shared" si="14"/>
        <v>-2.148075</v>
      </c>
    </row>
    <row r="64" spans="1:12" x14ac:dyDescent="0.35">
      <c r="A64" t="s">
        <v>7</v>
      </c>
      <c r="B64">
        <v>0</v>
      </c>
      <c r="C64">
        <v>0</v>
      </c>
      <c r="D64">
        <v>0</v>
      </c>
      <c r="F64" s="9">
        <f t="shared" si="11"/>
        <v>0</v>
      </c>
      <c r="G64" s="9">
        <f t="shared" si="9"/>
        <v>0</v>
      </c>
      <c r="H64" s="9">
        <f t="shared" si="10"/>
        <v>0</v>
      </c>
      <c r="I64" s="9"/>
      <c r="J64" s="10">
        <f t="shared" si="12"/>
        <v>0</v>
      </c>
      <c r="K64" s="10">
        <f t="shared" si="13"/>
        <v>0</v>
      </c>
      <c r="L64" s="10">
        <f t="shared" si="14"/>
        <v>0</v>
      </c>
    </row>
    <row r="65" spans="1:12" x14ac:dyDescent="0.35">
      <c r="A65" t="s">
        <v>8</v>
      </c>
      <c r="B65">
        <v>0</v>
      </c>
      <c r="C65">
        <v>0</v>
      </c>
      <c r="D65">
        <v>0</v>
      </c>
      <c r="F65" s="9">
        <f t="shared" si="11"/>
        <v>0</v>
      </c>
      <c r="G65" s="9">
        <f t="shared" si="9"/>
        <v>0</v>
      </c>
      <c r="H65" s="9">
        <f t="shared" si="10"/>
        <v>0</v>
      </c>
      <c r="I65" s="9"/>
      <c r="J65" s="10">
        <f t="shared" si="12"/>
        <v>0</v>
      </c>
      <c r="K65" s="10">
        <f t="shared" si="13"/>
        <v>0</v>
      </c>
      <c r="L65" s="10">
        <f t="shared" si="14"/>
        <v>0</v>
      </c>
    </row>
    <row r="66" spans="1:12" x14ac:dyDescent="0.35">
      <c r="A66" t="s">
        <v>9</v>
      </c>
      <c r="B66">
        <v>0</v>
      </c>
      <c r="C66">
        <v>0</v>
      </c>
      <c r="D66">
        <v>0</v>
      </c>
      <c r="F66" s="9">
        <f t="shared" si="11"/>
        <v>0</v>
      </c>
      <c r="G66" s="9">
        <f t="shared" si="9"/>
        <v>0</v>
      </c>
      <c r="H66" s="9">
        <f t="shared" si="10"/>
        <v>0</v>
      </c>
      <c r="I66" s="9"/>
      <c r="J66" s="10">
        <f t="shared" si="12"/>
        <v>0</v>
      </c>
      <c r="K66" s="10">
        <f t="shared" si="13"/>
        <v>0</v>
      </c>
      <c r="L66" s="10">
        <f t="shared" si="14"/>
        <v>0</v>
      </c>
    </row>
    <row r="67" spans="1:12" x14ac:dyDescent="0.35">
      <c r="A67" t="s">
        <v>10</v>
      </c>
      <c r="B67">
        <v>1167540</v>
      </c>
      <c r="C67">
        <v>1221918</v>
      </c>
      <c r="D67">
        <v>456414</v>
      </c>
      <c r="F67" s="9">
        <f t="shared" si="11"/>
        <v>262.69650000000001</v>
      </c>
      <c r="G67" s="9">
        <f t="shared" si="9"/>
        <v>274.93155000000002</v>
      </c>
      <c r="H67" s="9">
        <f t="shared" si="10"/>
        <v>102.69315</v>
      </c>
      <c r="I67" s="9"/>
      <c r="J67" s="10">
        <f t="shared" si="12"/>
        <v>12.235050000000001</v>
      </c>
      <c r="K67" s="10">
        <f t="shared" si="13"/>
        <v>-172.23840000000001</v>
      </c>
      <c r="L67" s="10">
        <f t="shared" si="14"/>
        <v>-160.00335000000001</v>
      </c>
    </row>
    <row r="68" spans="1:12" x14ac:dyDescent="0.35">
      <c r="A68" t="s">
        <v>11</v>
      </c>
      <c r="B68">
        <v>0</v>
      </c>
      <c r="C68">
        <v>0</v>
      </c>
      <c r="D68">
        <v>0</v>
      </c>
      <c r="F68" s="9">
        <f t="shared" si="11"/>
        <v>0</v>
      </c>
      <c r="G68" s="9">
        <f t="shared" si="9"/>
        <v>0</v>
      </c>
      <c r="H68" s="9">
        <f t="shared" si="10"/>
        <v>0</v>
      </c>
      <c r="I68" s="9"/>
      <c r="J68" s="10">
        <f t="shared" si="12"/>
        <v>0</v>
      </c>
      <c r="K68" s="10">
        <f t="shared" si="13"/>
        <v>0</v>
      </c>
      <c r="L68" s="10">
        <f t="shared" si="14"/>
        <v>0</v>
      </c>
    </row>
    <row r="69" spans="1:12" x14ac:dyDescent="0.35">
      <c r="A69" t="s">
        <v>12</v>
      </c>
      <c r="B69">
        <v>0</v>
      </c>
      <c r="C69">
        <v>0</v>
      </c>
      <c r="D69">
        <v>0</v>
      </c>
      <c r="F69" s="9">
        <f t="shared" si="11"/>
        <v>0</v>
      </c>
      <c r="G69" s="9">
        <f t="shared" si="9"/>
        <v>0</v>
      </c>
      <c r="H69" s="9">
        <f t="shared" si="10"/>
        <v>0</v>
      </c>
      <c r="I69" s="9"/>
      <c r="J69" s="10">
        <f t="shared" si="12"/>
        <v>0</v>
      </c>
      <c r="K69" s="10">
        <f t="shared" si="13"/>
        <v>0</v>
      </c>
      <c r="L69" s="10">
        <f t="shared" si="14"/>
        <v>0</v>
      </c>
    </row>
    <row r="70" spans="1:12" x14ac:dyDescent="0.35">
      <c r="A70" t="s">
        <v>13</v>
      </c>
      <c r="B70">
        <v>0</v>
      </c>
      <c r="C70">
        <v>0</v>
      </c>
      <c r="D70">
        <v>0</v>
      </c>
      <c r="F70" s="9">
        <f t="shared" si="11"/>
        <v>0</v>
      </c>
      <c r="G70" s="9">
        <f t="shared" si="9"/>
        <v>0</v>
      </c>
      <c r="H70" s="9">
        <f t="shared" si="10"/>
        <v>0</v>
      </c>
      <c r="I70" s="9"/>
      <c r="J70" s="10">
        <f t="shared" si="12"/>
        <v>0</v>
      </c>
      <c r="K70" s="10">
        <f t="shared" si="13"/>
        <v>0</v>
      </c>
      <c r="L70" s="10">
        <f t="shared" si="14"/>
        <v>0</v>
      </c>
    </row>
    <row r="71" spans="1:12" x14ac:dyDescent="0.35">
      <c r="A71" t="s">
        <v>14</v>
      </c>
      <c r="B71">
        <v>0</v>
      </c>
      <c r="C71">
        <v>0</v>
      </c>
      <c r="D71">
        <v>0</v>
      </c>
      <c r="F71" s="9">
        <f t="shared" si="11"/>
        <v>0</v>
      </c>
      <c r="G71" s="9">
        <f t="shared" si="9"/>
        <v>0</v>
      </c>
      <c r="H71" s="9">
        <f t="shared" si="10"/>
        <v>0</v>
      </c>
      <c r="I71" s="9"/>
      <c r="J71" s="10">
        <f t="shared" si="12"/>
        <v>0</v>
      </c>
      <c r="K71" s="10">
        <f t="shared" si="13"/>
        <v>0</v>
      </c>
      <c r="L71" s="10">
        <f t="shared" si="14"/>
        <v>0</v>
      </c>
    </row>
    <row r="72" spans="1:12" x14ac:dyDescent="0.35">
      <c r="A72" t="s">
        <v>15</v>
      </c>
      <c r="B72">
        <v>0</v>
      </c>
      <c r="C72">
        <v>0</v>
      </c>
      <c r="D72">
        <v>0</v>
      </c>
      <c r="F72" s="9">
        <f t="shared" si="11"/>
        <v>0</v>
      </c>
      <c r="G72" s="9">
        <f t="shared" si="9"/>
        <v>0</v>
      </c>
      <c r="H72" s="9">
        <f t="shared" si="10"/>
        <v>0</v>
      </c>
      <c r="I72" s="9"/>
      <c r="J72" s="10">
        <f t="shared" si="12"/>
        <v>0</v>
      </c>
      <c r="K72" s="10">
        <f t="shared" si="13"/>
        <v>0</v>
      </c>
      <c r="L72" s="10">
        <f t="shared" si="14"/>
        <v>0</v>
      </c>
    </row>
    <row r="73" spans="1:12" x14ac:dyDescent="0.35">
      <c r="A73" t="s">
        <v>16</v>
      </c>
      <c r="B73">
        <v>0</v>
      </c>
      <c r="C73">
        <v>0</v>
      </c>
      <c r="D73">
        <v>0</v>
      </c>
      <c r="F73" s="9">
        <f t="shared" si="11"/>
        <v>0</v>
      </c>
      <c r="G73" s="9">
        <f t="shared" si="9"/>
        <v>0</v>
      </c>
      <c r="H73" s="9">
        <f t="shared" si="10"/>
        <v>0</v>
      </c>
      <c r="I73" s="9"/>
      <c r="J73" s="10">
        <f t="shared" si="12"/>
        <v>0</v>
      </c>
      <c r="K73" s="10">
        <f t="shared" si="13"/>
        <v>0</v>
      </c>
      <c r="L73" s="10">
        <f t="shared" si="14"/>
        <v>0</v>
      </c>
    </row>
    <row r="74" spans="1:12" x14ac:dyDescent="0.35">
      <c r="A74" t="s">
        <v>17</v>
      </c>
      <c r="B74">
        <v>0</v>
      </c>
      <c r="C74">
        <v>0</v>
      </c>
      <c r="D74">
        <v>0</v>
      </c>
      <c r="F74" s="9">
        <f t="shared" si="11"/>
        <v>0</v>
      </c>
      <c r="G74" s="9">
        <f t="shared" si="9"/>
        <v>0</v>
      </c>
      <c r="H74" s="9">
        <f t="shared" si="10"/>
        <v>0</v>
      </c>
      <c r="I74" s="9"/>
      <c r="J74" s="10">
        <f t="shared" si="12"/>
        <v>0</v>
      </c>
      <c r="K74" s="10">
        <f t="shared" si="13"/>
        <v>0</v>
      </c>
      <c r="L74" s="10">
        <f t="shared" si="14"/>
        <v>0</v>
      </c>
    </row>
    <row r="75" spans="1:12" x14ac:dyDescent="0.35">
      <c r="A75" t="s">
        <v>18</v>
      </c>
      <c r="B75">
        <v>0</v>
      </c>
      <c r="C75">
        <v>0</v>
      </c>
      <c r="D75">
        <v>0</v>
      </c>
      <c r="F75" s="9">
        <f t="shared" si="11"/>
        <v>0</v>
      </c>
      <c r="G75" s="9">
        <f t="shared" si="9"/>
        <v>0</v>
      </c>
      <c r="H75" s="9">
        <f t="shared" si="10"/>
        <v>0</v>
      </c>
      <c r="I75" s="9"/>
      <c r="J75" s="10">
        <f t="shared" si="12"/>
        <v>0</v>
      </c>
      <c r="K75" s="10">
        <f t="shared" si="13"/>
        <v>0</v>
      </c>
      <c r="L75" s="10">
        <f t="shared" si="14"/>
        <v>0</v>
      </c>
    </row>
    <row r="76" spans="1:12" x14ac:dyDescent="0.35">
      <c r="A76" t="s">
        <v>19</v>
      </c>
      <c r="B76">
        <v>0</v>
      </c>
      <c r="C76">
        <v>0</v>
      </c>
      <c r="D76">
        <v>0</v>
      </c>
      <c r="F76" s="9">
        <f t="shared" si="11"/>
        <v>0</v>
      </c>
      <c r="G76" s="9">
        <f t="shared" si="9"/>
        <v>0</v>
      </c>
      <c r="H76" s="9">
        <f t="shared" si="10"/>
        <v>0</v>
      </c>
      <c r="I76" s="9"/>
      <c r="J76" s="10">
        <f t="shared" si="12"/>
        <v>0</v>
      </c>
      <c r="K76" s="10">
        <f t="shared" si="13"/>
        <v>0</v>
      </c>
      <c r="L76" s="10">
        <f t="shared" si="14"/>
        <v>0</v>
      </c>
    </row>
    <row r="77" spans="1:12" x14ac:dyDescent="0.35">
      <c r="A77" t="s">
        <v>20</v>
      </c>
      <c r="B77">
        <v>0</v>
      </c>
      <c r="C77">
        <v>0</v>
      </c>
      <c r="D77">
        <v>0</v>
      </c>
      <c r="F77" s="9">
        <f t="shared" si="11"/>
        <v>0</v>
      </c>
      <c r="G77" s="9">
        <f t="shared" si="9"/>
        <v>0</v>
      </c>
      <c r="H77" s="9">
        <f t="shared" si="10"/>
        <v>0</v>
      </c>
      <c r="I77" s="9"/>
      <c r="J77" s="10">
        <f t="shared" si="12"/>
        <v>0</v>
      </c>
      <c r="K77" s="10">
        <f t="shared" si="13"/>
        <v>0</v>
      </c>
      <c r="L77" s="10">
        <f t="shared" si="14"/>
        <v>0</v>
      </c>
    </row>
    <row r="78" spans="1:12" x14ac:dyDescent="0.35">
      <c r="A78" t="s">
        <v>21</v>
      </c>
      <c r="B78">
        <v>0</v>
      </c>
      <c r="C78">
        <v>0</v>
      </c>
      <c r="D78">
        <v>0</v>
      </c>
      <c r="F78" s="9">
        <f t="shared" si="11"/>
        <v>0</v>
      </c>
      <c r="G78" s="9">
        <f t="shared" si="9"/>
        <v>0</v>
      </c>
      <c r="H78" s="9">
        <f t="shared" si="10"/>
        <v>0</v>
      </c>
      <c r="I78" s="9"/>
      <c r="J78" s="10">
        <f t="shared" si="12"/>
        <v>0</v>
      </c>
      <c r="K78" s="10">
        <f t="shared" si="13"/>
        <v>0</v>
      </c>
      <c r="L78" s="10">
        <f t="shared" si="14"/>
        <v>0</v>
      </c>
    </row>
    <row r="79" spans="1:12" x14ac:dyDescent="0.35">
      <c r="A79" t="s">
        <v>22</v>
      </c>
      <c r="B79">
        <v>0</v>
      </c>
      <c r="C79">
        <v>0</v>
      </c>
      <c r="D79">
        <v>0</v>
      </c>
      <c r="F79" s="9">
        <f t="shared" si="11"/>
        <v>0</v>
      </c>
      <c r="G79" s="9">
        <f t="shared" si="9"/>
        <v>0</v>
      </c>
      <c r="H79" s="9">
        <f t="shared" si="10"/>
        <v>0</v>
      </c>
      <c r="I79" s="9"/>
      <c r="J79" s="10">
        <f t="shared" si="12"/>
        <v>0</v>
      </c>
      <c r="K79" s="10">
        <f t="shared" si="13"/>
        <v>0</v>
      </c>
      <c r="L79" s="10">
        <f t="shared" si="14"/>
        <v>0</v>
      </c>
    </row>
    <row r="80" spans="1:12" x14ac:dyDescent="0.35">
      <c r="A80" t="s">
        <v>23</v>
      </c>
      <c r="B80">
        <v>0</v>
      </c>
      <c r="C80">
        <v>0</v>
      </c>
      <c r="D80">
        <v>0</v>
      </c>
      <c r="F80" s="9">
        <f t="shared" si="11"/>
        <v>0</v>
      </c>
      <c r="G80" s="9">
        <f t="shared" si="9"/>
        <v>0</v>
      </c>
      <c r="H80" s="9">
        <f t="shared" si="10"/>
        <v>0</v>
      </c>
      <c r="I80" s="9"/>
      <c r="J80" s="10">
        <f t="shared" si="12"/>
        <v>0</v>
      </c>
      <c r="K80" s="10">
        <f t="shared" si="13"/>
        <v>0</v>
      </c>
      <c r="L80" s="10">
        <f t="shared" si="14"/>
        <v>0</v>
      </c>
    </row>
    <row r="81" spans="1:12" x14ac:dyDescent="0.35">
      <c r="A81" t="s">
        <v>24</v>
      </c>
      <c r="B81">
        <v>314779</v>
      </c>
      <c r="C81">
        <v>868440</v>
      </c>
      <c r="D81">
        <v>416079</v>
      </c>
      <c r="F81" s="9">
        <f t="shared" si="11"/>
        <v>70.825275000000005</v>
      </c>
      <c r="G81" s="9">
        <f t="shared" si="9"/>
        <v>195.399</v>
      </c>
      <c r="H81" s="9">
        <f t="shared" si="10"/>
        <v>93.617774999999995</v>
      </c>
      <c r="I81" s="9"/>
      <c r="J81" s="10">
        <f t="shared" si="12"/>
        <v>124.573725</v>
      </c>
      <c r="K81" s="10">
        <f t="shared" si="13"/>
        <v>-101.78122500000001</v>
      </c>
      <c r="L81" s="10">
        <f t="shared" si="14"/>
        <v>22.79249999999999</v>
      </c>
    </row>
    <row r="82" spans="1:12" x14ac:dyDescent="0.35">
      <c r="A82" t="s">
        <v>25</v>
      </c>
      <c r="B82">
        <v>0</v>
      </c>
      <c r="C82">
        <v>14</v>
      </c>
      <c r="D82">
        <v>0</v>
      </c>
      <c r="F82" s="9">
        <f t="shared" si="11"/>
        <v>0</v>
      </c>
      <c r="G82" s="9">
        <f t="shared" si="9"/>
        <v>3.15E-3</v>
      </c>
      <c r="H82" s="9">
        <f t="shared" si="10"/>
        <v>0</v>
      </c>
      <c r="I82" s="9"/>
      <c r="J82" s="10">
        <f t="shared" si="12"/>
        <v>3.15E-3</v>
      </c>
      <c r="K82" s="10">
        <f t="shared" si="13"/>
        <v>-3.15E-3</v>
      </c>
      <c r="L82" s="10">
        <f t="shared" si="14"/>
        <v>0</v>
      </c>
    </row>
    <row r="83" spans="1:12" x14ac:dyDescent="0.35">
      <c r="A83" t="s">
        <v>26</v>
      </c>
      <c r="B83">
        <v>0</v>
      </c>
      <c r="C83">
        <v>0</v>
      </c>
      <c r="D83">
        <v>0</v>
      </c>
      <c r="F83" s="9">
        <f t="shared" si="11"/>
        <v>0</v>
      </c>
      <c r="G83" s="9">
        <f t="shared" si="9"/>
        <v>0</v>
      </c>
      <c r="H83" s="9">
        <f t="shared" si="10"/>
        <v>0</v>
      </c>
      <c r="I83" s="9"/>
      <c r="J83" s="10">
        <f t="shared" si="12"/>
        <v>0</v>
      </c>
      <c r="K83" s="10">
        <f t="shared" si="13"/>
        <v>0</v>
      </c>
      <c r="L83" s="10">
        <f t="shared" si="14"/>
        <v>0</v>
      </c>
    </row>
    <row r="84" spans="1:12" x14ac:dyDescent="0.35">
      <c r="A84" t="s">
        <v>27</v>
      </c>
      <c r="B84">
        <v>0</v>
      </c>
      <c r="C84">
        <v>0</v>
      </c>
      <c r="D84">
        <v>0</v>
      </c>
      <c r="F84" s="9">
        <f t="shared" si="11"/>
        <v>0</v>
      </c>
      <c r="G84" s="9">
        <f t="shared" si="9"/>
        <v>0</v>
      </c>
      <c r="H84" s="9">
        <f t="shared" si="10"/>
        <v>0</v>
      </c>
      <c r="I84" s="9"/>
      <c r="J84" s="10">
        <f t="shared" si="12"/>
        <v>0</v>
      </c>
      <c r="K84" s="10">
        <f t="shared" si="13"/>
        <v>0</v>
      </c>
      <c r="L84" s="10">
        <f t="shared" si="14"/>
        <v>0</v>
      </c>
    </row>
    <row r="85" spans="1:12" x14ac:dyDescent="0.35">
      <c r="A85" t="s">
        <v>28</v>
      </c>
      <c r="B85">
        <v>0</v>
      </c>
      <c r="C85">
        <v>0</v>
      </c>
      <c r="D85">
        <v>0</v>
      </c>
      <c r="F85" s="9">
        <f t="shared" si="11"/>
        <v>0</v>
      </c>
      <c r="G85" s="9">
        <f t="shared" si="9"/>
        <v>0</v>
      </c>
      <c r="H85" s="9">
        <f t="shared" si="10"/>
        <v>0</v>
      </c>
      <c r="I85" s="9"/>
      <c r="J85" s="10">
        <f t="shared" si="12"/>
        <v>0</v>
      </c>
      <c r="K85" s="10">
        <f t="shared" si="13"/>
        <v>0</v>
      </c>
      <c r="L85" s="10">
        <f t="shared" si="14"/>
        <v>0</v>
      </c>
    </row>
    <row r="86" spans="1:12" x14ac:dyDescent="0.35">
      <c r="A86" t="s">
        <v>29</v>
      </c>
      <c r="B86">
        <v>0</v>
      </c>
      <c r="C86">
        <v>0</v>
      </c>
      <c r="D86">
        <v>0</v>
      </c>
      <c r="F86" s="9">
        <f t="shared" si="11"/>
        <v>0</v>
      </c>
      <c r="G86" s="9">
        <f t="shared" si="9"/>
        <v>0</v>
      </c>
      <c r="H86" s="9">
        <f t="shared" si="10"/>
        <v>0</v>
      </c>
      <c r="I86" s="9"/>
      <c r="J86" s="10">
        <f t="shared" si="12"/>
        <v>0</v>
      </c>
      <c r="K86" s="10">
        <f t="shared" si="13"/>
        <v>0</v>
      </c>
      <c r="L86" s="10">
        <f t="shared" si="14"/>
        <v>0</v>
      </c>
    </row>
    <row r="87" spans="1:12" x14ac:dyDescent="0.35">
      <c r="A87" t="s">
        <v>30</v>
      </c>
      <c r="B87">
        <v>0</v>
      </c>
      <c r="C87">
        <v>0</v>
      </c>
      <c r="D87">
        <v>0</v>
      </c>
      <c r="F87" s="9">
        <f t="shared" si="11"/>
        <v>0</v>
      </c>
      <c r="G87" s="9">
        <f t="shared" si="9"/>
        <v>0</v>
      </c>
      <c r="H87" s="9">
        <f t="shared" si="10"/>
        <v>0</v>
      </c>
      <c r="I87" s="9"/>
      <c r="J87" s="10">
        <f t="shared" si="12"/>
        <v>0</v>
      </c>
      <c r="K87" s="10">
        <f t="shared" si="13"/>
        <v>0</v>
      </c>
      <c r="L87" s="10">
        <f t="shared" si="14"/>
        <v>0</v>
      </c>
    </row>
    <row r="88" spans="1:12" x14ac:dyDescent="0.35">
      <c r="A88" t="s">
        <v>31</v>
      </c>
      <c r="B88">
        <v>0</v>
      </c>
      <c r="C88">
        <v>0</v>
      </c>
      <c r="D88">
        <v>0</v>
      </c>
      <c r="F88" s="9">
        <f t="shared" si="11"/>
        <v>0</v>
      </c>
      <c r="G88" s="9">
        <f t="shared" si="9"/>
        <v>0</v>
      </c>
      <c r="H88" s="9">
        <f t="shared" si="10"/>
        <v>0</v>
      </c>
      <c r="I88" s="9"/>
      <c r="J88" s="10">
        <f t="shared" si="12"/>
        <v>0</v>
      </c>
      <c r="K88" s="10">
        <f t="shared" si="13"/>
        <v>0</v>
      </c>
      <c r="L88" s="10">
        <f t="shared" si="14"/>
        <v>0</v>
      </c>
    </row>
    <row r="89" spans="1:12" x14ac:dyDescent="0.35">
      <c r="A89" t="s">
        <v>32</v>
      </c>
      <c r="B89">
        <v>0</v>
      </c>
      <c r="C89">
        <v>0</v>
      </c>
      <c r="D89">
        <v>0</v>
      </c>
      <c r="F89" s="9">
        <f t="shared" si="11"/>
        <v>0</v>
      </c>
      <c r="G89" s="9">
        <f t="shared" si="9"/>
        <v>0</v>
      </c>
      <c r="H89" s="9">
        <f t="shared" si="10"/>
        <v>0</v>
      </c>
      <c r="I89" s="9"/>
      <c r="J89" s="10">
        <f t="shared" si="12"/>
        <v>0</v>
      </c>
      <c r="K89" s="10">
        <f t="shared" si="13"/>
        <v>0</v>
      </c>
      <c r="L89" s="10">
        <f t="shared" si="14"/>
        <v>0</v>
      </c>
    </row>
    <row r="90" spans="1:12" x14ac:dyDescent="0.35">
      <c r="A90" t="s">
        <v>33</v>
      </c>
      <c r="B90">
        <v>475</v>
      </c>
      <c r="C90">
        <v>0</v>
      </c>
      <c r="D90">
        <v>0</v>
      </c>
      <c r="F90" s="9">
        <f t="shared" si="11"/>
        <v>0.106875</v>
      </c>
      <c r="G90" s="9">
        <f t="shared" si="9"/>
        <v>0</v>
      </c>
      <c r="H90" s="9">
        <f t="shared" si="10"/>
        <v>0</v>
      </c>
      <c r="I90" s="9"/>
      <c r="J90" s="10">
        <f t="shared" si="12"/>
        <v>-0.106875</v>
      </c>
      <c r="K90" s="10">
        <f t="shared" si="13"/>
        <v>0</v>
      </c>
      <c r="L90" s="10">
        <f t="shared" si="14"/>
        <v>-0.106875</v>
      </c>
    </row>
    <row r="91" spans="1:12" x14ac:dyDescent="0.35">
      <c r="A91" t="s">
        <v>34</v>
      </c>
      <c r="B91">
        <v>0</v>
      </c>
      <c r="C91">
        <v>0</v>
      </c>
      <c r="D91">
        <v>0</v>
      </c>
      <c r="F91" s="9">
        <f t="shared" si="11"/>
        <v>0</v>
      </c>
      <c r="G91" s="9">
        <f t="shared" si="9"/>
        <v>0</v>
      </c>
      <c r="H91" s="9">
        <f t="shared" si="10"/>
        <v>0</v>
      </c>
      <c r="I91" s="9"/>
      <c r="J91" s="10">
        <f t="shared" si="12"/>
        <v>0</v>
      </c>
      <c r="K91" s="10">
        <f t="shared" si="13"/>
        <v>0</v>
      </c>
      <c r="L91" s="10">
        <f t="shared" si="14"/>
        <v>0</v>
      </c>
    </row>
    <row r="92" spans="1:12" x14ac:dyDescent="0.35">
      <c r="A92" t="s">
        <v>35</v>
      </c>
      <c r="B92">
        <v>0</v>
      </c>
      <c r="C92">
        <v>0</v>
      </c>
      <c r="D92">
        <v>0</v>
      </c>
      <c r="F92" s="9">
        <f t="shared" si="11"/>
        <v>0</v>
      </c>
      <c r="G92" s="9">
        <f t="shared" si="9"/>
        <v>0</v>
      </c>
      <c r="H92" s="9">
        <f t="shared" si="10"/>
        <v>0</v>
      </c>
      <c r="I92" s="9"/>
      <c r="J92" s="10">
        <f t="shared" si="12"/>
        <v>0</v>
      </c>
      <c r="K92" s="10">
        <f t="shared" si="13"/>
        <v>0</v>
      </c>
      <c r="L92" s="10">
        <f t="shared" si="14"/>
        <v>0</v>
      </c>
    </row>
    <row r="93" spans="1:12" x14ac:dyDescent="0.35">
      <c r="A93" t="s">
        <v>36</v>
      </c>
      <c r="B93">
        <v>0</v>
      </c>
      <c r="C93">
        <v>107</v>
      </c>
      <c r="D93">
        <v>0</v>
      </c>
      <c r="F93" s="9">
        <f t="shared" si="11"/>
        <v>0</v>
      </c>
      <c r="G93" s="9">
        <f t="shared" si="9"/>
        <v>2.4074999999999999E-2</v>
      </c>
      <c r="H93" s="9">
        <f t="shared" si="10"/>
        <v>0</v>
      </c>
      <c r="I93" s="9"/>
      <c r="J93" s="10">
        <f t="shared" si="12"/>
        <v>2.4074999999999999E-2</v>
      </c>
      <c r="K93" s="10">
        <f t="shared" si="13"/>
        <v>-2.4074999999999999E-2</v>
      </c>
      <c r="L93" s="10">
        <f t="shared" si="14"/>
        <v>0</v>
      </c>
    </row>
    <row r="94" spans="1:12" x14ac:dyDescent="0.35">
      <c r="A94" t="s">
        <v>37</v>
      </c>
      <c r="B94">
        <v>0</v>
      </c>
      <c r="C94">
        <v>0</v>
      </c>
      <c r="D94">
        <v>0</v>
      </c>
      <c r="F94" s="9">
        <f t="shared" si="11"/>
        <v>0</v>
      </c>
      <c r="G94" s="9">
        <f t="shared" si="9"/>
        <v>0</v>
      </c>
      <c r="H94" s="9">
        <f t="shared" si="10"/>
        <v>0</v>
      </c>
      <c r="I94" s="9"/>
      <c r="J94" s="10">
        <f t="shared" si="12"/>
        <v>0</v>
      </c>
      <c r="K94" s="10">
        <f t="shared" si="13"/>
        <v>0</v>
      </c>
      <c r="L94" s="10">
        <f t="shared" si="14"/>
        <v>0</v>
      </c>
    </row>
    <row r="95" spans="1:12" x14ac:dyDescent="0.35">
      <c r="A95" t="s">
        <v>38</v>
      </c>
      <c r="B95">
        <v>0</v>
      </c>
      <c r="C95">
        <v>0</v>
      </c>
      <c r="D95">
        <v>0</v>
      </c>
      <c r="F95" s="9">
        <f t="shared" si="11"/>
        <v>0</v>
      </c>
      <c r="G95" s="9">
        <f t="shared" si="9"/>
        <v>0</v>
      </c>
      <c r="H95" s="9">
        <f t="shared" si="10"/>
        <v>0</v>
      </c>
      <c r="I95" s="9"/>
      <c r="J95" s="10">
        <f t="shared" si="12"/>
        <v>0</v>
      </c>
      <c r="K95" s="10">
        <f t="shared" si="13"/>
        <v>0</v>
      </c>
      <c r="L95" s="10">
        <f t="shared" si="14"/>
        <v>0</v>
      </c>
    </row>
    <row r="96" spans="1:12" x14ac:dyDescent="0.35">
      <c r="A96" t="s">
        <v>39</v>
      </c>
      <c r="B96">
        <v>0</v>
      </c>
      <c r="C96">
        <v>0</v>
      </c>
      <c r="D96">
        <v>0</v>
      </c>
      <c r="F96" s="9">
        <f t="shared" si="11"/>
        <v>0</v>
      </c>
      <c r="G96" s="9">
        <f t="shared" si="9"/>
        <v>0</v>
      </c>
      <c r="H96" s="9">
        <f t="shared" si="10"/>
        <v>0</v>
      </c>
      <c r="I96" s="9"/>
      <c r="J96" s="10">
        <f t="shared" si="12"/>
        <v>0</v>
      </c>
      <c r="K96" s="10">
        <f t="shared" si="13"/>
        <v>0</v>
      </c>
      <c r="L96" s="10">
        <f t="shared" si="14"/>
        <v>0</v>
      </c>
    </row>
    <row r="97" spans="1:12" x14ac:dyDescent="0.35">
      <c r="A97" t="s">
        <v>40</v>
      </c>
      <c r="B97">
        <v>0</v>
      </c>
      <c r="C97">
        <v>0</v>
      </c>
      <c r="D97">
        <v>0</v>
      </c>
      <c r="F97" s="9">
        <f t="shared" si="11"/>
        <v>0</v>
      </c>
      <c r="G97" s="9">
        <f t="shared" si="9"/>
        <v>0</v>
      </c>
      <c r="H97" s="9">
        <f t="shared" si="10"/>
        <v>0</v>
      </c>
      <c r="I97" s="9"/>
      <c r="J97" s="10">
        <f t="shared" si="12"/>
        <v>0</v>
      </c>
      <c r="K97" s="10">
        <f t="shared" si="13"/>
        <v>0</v>
      </c>
      <c r="L97" s="10">
        <f t="shared" si="14"/>
        <v>0</v>
      </c>
    </row>
    <row r="98" spans="1:12" x14ac:dyDescent="0.35">
      <c r="A98" t="s">
        <v>41</v>
      </c>
      <c r="B98">
        <v>0</v>
      </c>
      <c r="C98">
        <v>0</v>
      </c>
      <c r="D98">
        <v>0</v>
      </c>
      <c r="F98" s="9">
        <f t="shared" si="11"/>
        <v>0</v>
      </c>
      <c r="G98" s="9">
        <f t="shared" si="9"/>
        <v>0</v>
      </c>
      <c r="H98" s="9">
        <f t="shared" si="10"/>
        <v>0</v>
      </c>
      <c r="I98" s="9"/>
      <c r="J98" s="10">
        <f t="shared" si="12"/>
        <v>0</v>
      </c>
      <c r="K98" s="10">
        <f t="shared" si="13"/>
        <v>0</v>
      </c>
      <c r="L98" s="10">
        <f t="shared" si="14"/>
        <v>0</v>
      </c>
    </row>
    <row r="99" spans="1:12" x14ac:dyDescent="0.35">
      <c r="A99" t="s">
        <v>42</v>
      </c>
      <c r="B99">
        <v>0</v>
      </c>
      <c r="C99">
        <v>0</v>
      </c>
      <c r="D99">
        <v>0</v>
      </c>
      <c r="F99" s="9">
        <f t="shared" si="11"/>
        <v>0</v>
      </c>
      <c r="G99" s="9">
        <f t="shared" si="9"/>
        <v>0</v>
      </c>
      <c r="H99" s="9">
        <f t="shared" si="10"/>
        <v>0</v>
      </c>
      <c r="I99" s="9"/>
      <c r="J99" s="10">
        <f t="shared" si="12"/>
        <v>0</v>
      </c>
      <c r="K99" s="10">
        <f t="shared" si="13"/>
        <v>0</v>
      </c>
      <c r="L99" s="10">
        <f t="shared" si="14"/>
        <v>0</v>
      </c>
    </row>
    <row r="100" spans="1:12" x14ac:dyDescent="0.35">
      <c r="A100" t="s">
        <v>43</v>
      </c>
      <c r="B100">
        <v>0</v>
      </c>
      <c r="C100">
        <v>0</v>
      </c>
      <c r="D100">
        <v>0</v>
      </c>
      <c r="F100" s="9">
        <f t="shared" si="11"/>
        <v>0</v>
      </c>
      <c r="G100" s="9">
        <f t="shared" si="9"/>
        <v>0</v>
      </c>
      <c r="H100" s="9">
        <f t="shared" si="10"/>
        <v>0</v>
      </c>
      <c r="I100" s="9"/>
      <c r="J100" s="10">
        <f t="shared" si="12"/>
        <v>0</v>
      </c>
      <c r="K100" s="10">
        <f t="shared" si="13"/>
        <v>0</v>
      </c>
      <c r="L100" s="10">
        <f t="shared" si="14"/>
        <v>0</v>
      </c>
    </row>
    <row r="101" spans="1:12" x14ac:dyDescent="0.35">
      <c r="A101" s="5" t="s">
        <v>67</v>
      </c>
      <c r="B101" s="6">
        <f>SUM(B57:B100)</f>
        <v>1492341</v>
      </c>
      <c r="C101" s="6">
        <f t="shared" ref="C101" si="15">SUM(C57:C100)</f>
        <v>2168039</v>
      </c>
      <c r="D101" s="6">
        <f t="shared" ref="D101" si="16">SUM(D57:D100)</f>
        <v>872493</v>
      </c>
      <c r="E101" s="6"/>
      <c r="F101" s="11">
        <f t="shared" ref="F101" si="17">B101*0.000225</f>
        <v>335.776725</v>
      </c>
      <c r="G101" s="11">
        <f t="shared" ref="G101" si="18">C101*0.000225</f>
        <v>487.80877499999997</v>
      </c>
      <c r="H101" s="11">
        <f t="shared" ref="H101" si="19">D101*0.000225</f>
        <v>196.310925</v>
      </c>
      <c r="I101" s="11"/>
      <c r="J101" s="12">
        <f t="shared" si="12"/>
        <v>152.03204999999997</v>
      </c>
      <c r="K101" s="12">
        <f t="shared" si="13"/>
        <v>-291.49784999999997</v>
      </c>
      <c r="L101" s="12">
        <f t="shared" si="14"/>
        <v>-139.4658</v>
      </c>
    </row>
    <row r="106" spans="1:12" x14ac:dyDescent="0.35">
      <c r="A106" s="1" t="s">
        <v>89</v>
      </c>
      <c r="B106" s="1" t="s">
        <v>62</v>
      </c>
      <c r="C106" s="1"/>
      <c r="D106" s="1"/>
      <c r="E106" s="1"/>
      <c r="F106" s="1" t="s">
        <v>63</v>
      </c>
      <c r="G106" s="1"/>
      <c r="H106" s="1"/>
      <c r="J106" s="1" t="s">
        <v>91</v>
      </c>
      <c r="K106" s="1"/>
      <c r="L106" s="1"/>
    </row>
    <row r="107" spans="1:12" x14ac:dyDescent="0.35">
      <c r="A107" s="1" t="s">
        <v>61</v>
      </c>
      <c r="B107" s="1">
        <v>1999</v>
      </c>
      <c r="C107" s="1">
        <v>2014</v>
      </c>
      <c r="D107" s="1">
        <v>2018</v>
      </c>
      <c r="E107" s="1"/>
      <c r="F107" s="1">
        <v>1999</v>
      </c>
      <c r="G107" s="1">
        <v>2014</v>
      </c>
      <c r="H107" s="1">
        <v>2018</v>
      </c>
      <c r="J107" s="3" t="s">
        <v>71</v>
      </c>
      <c r="K107" s="3" t="s">
        <v>72</v>
      </c>
      <c r="L107" s="3" t="s">
        <v>73</v>
      </c>
    </row>
    <row r="108" spans="1:12" x14ac:dyDescent="0.35">
      <c r="A108" t="s">
        <v>0</v>
      </c>
      <c r="B108">
        <v>0</v>
      </c>
      <c r="C108">
        <v>31966</v>
      </c>
      <c r="D108">
        <v>36078</v>
      </c>
      <c r="F108" s="9">
        <f>(B108*225)/1000000</f>
        <v>0</v>
      </c>
      <c r="G108" s="9">
        <f t="shared" ref="G108:G151" si="20">(C108*225)/1000000</f>
        <v>7.1923500000000002</v>
      </c>
      <c r="H108" s="9">
        <f t="shared" ref="H108:H151" si="21">(D108*225)/1000000</f>
        <v>8.1175499999999996</v>
      </c>
      <c r="I108" s="9"/>
      <c r="J108" s="10">
        <f>G108-F108</f>
        <v>7.1923500000000002</v>
      </c>
      <c r="K108" s="10">
        <f>H108-G108</f>
        <v>0.92519999999999936</v>
      </c>
      <c r="L108" s="10">
        <f>H108-F108</f>
        <v>8.1175499999999996</v>
      </c>
    </row>
    <row r="109" spans="1:12" x14ac:dyDescent="0.35">
      <c r="A109" t="s">
        <v>1</v>
      </c>
      <c r="B109">
        <v>2711620</v>
      </c>
      <c r="C109">
        <v>6837226</v>
      </c>
      <c r="D109">
        <v>6839645</v>
      </c>
      <c r="F109" s="9">
        <f t="shared" ref="F109:F151" si="22">(B109*225)/1000000</f>
        <v>610.11450000000002</v>
      </c>
      <c r="G109" s="9">
        <f t="shared" si="20"/>
        <v>1538.3758499999999</v>
      </c>
      <c r="H109" s="9">
        <f t="shared" si="21"/>
        <v>1538.9201250000001</v>
      </c>
      <c r="I109" s="9"/>
      <c r="J109" s="10">
        <f t="shared" ref="J109:J152" si="23">G109-F109</f>
        <v>928.26134999999988</v>
      </c>
      <c r="K109" s="10">
        <f t="shared" ref="K109:K152" si="24">H109-G109</f>
        <v>0.54427500000019791</v>
      </c>
      <c r="L109" s="10">
        <f t="shared" ref="L109:L152" si="25">H109-F109</f>
        <v>928.80562500000008</v>
      </c>
    </row>
    <row r="110" spans="1:12" x14ac:dyDescent="0.35">
      <c r="A110" t="s">
        <v>2</v>
      </c>
      <c r="B110">
        <v>0</v>
      </c>
      <c r="C110">
        <v>14543</v>
      </c>
      <c r="D110">
        <v>14792</v>
      </c>
      <c r="F110" s="9">
        <f t="shared" si="22"/>
        <v>0</v>
      </c>
      <c r="G110" s="9">
        <f t="shared" si="20"/>
        <v>3.2721749999999998</v>
      </c>
      <c r="H110" s="9">
        <f t="shared" si="21"/>
        <v>3.3281999999999998</v>
      </c>
      <c r="I110" s="9"/>
      <c r="J110" s="10">
        <f t="shared" si="23"/>
        <v>3.2721749999999998</v>
      </c>
      <c r="K110" s="10">
        <f t="shared" si="24"/>
        <v>5.6024999999999991E-2</v>
      </c>
      <c r="L110" s="10">
        <f t="shared" si="25"/>
        <v>3.3281999999999998</v>
      </c>
    </row>
    <row r="111" spans="1:12" x14ac:dyDescent="0.35">
      <c r="A111" t="s">
        <v>3</v>
      </c>
      <c r="B111">
        <v>9174</v>
      </c>
      <c r="C111">
        <v>80236</v>
      </c>
      <c r="D111">
        <v>80171</v>
      </c>
      <c r="F111" s="9">
        <f t="shared" si="22"/>
        <v>2.0641500000000002</v>
      </c>
      <c r="G111" s="9">
        <f t="shared" si="20"/>
        <v>18.053100000000001</v>
      </c>
      <c r="H111" s="9">
        <f t="shared" si="21"/>
        <v>18.038474999999998</v>
      </c>
      <c r="I111" s="9"/>
      <c r="J111" s="10">
        <f t="shared" si="23"/>
        <v>15.988950000000001</v>
      </c>
      <c r="K111" s="10">
        <f t="shared" si="24"/>
        <v>-1.4625000000002331E-2</v>
      </c>
      <c r="L111" s="10">
        <f t="shared" si="25"/>
        <v>15.974324999999999</v>
      </c>
    </row>
    <row r="112" spans="1:12" x14ac:dyDescent="0.35">
      <c r="A112" t="s">
        <v>4</v>
      </c>
      <c r="B112">
        <v>1701131</v>
      </c>
      <c r="C112">
        <v>1821131</v>
      </c>
      <c r="D112">
        <v>1905186</v>
      </c>
      <c r="F112" s="9">
        <f t="shared" si="22"/>
        <v>382.75447500000001</v>
      </c>
      <c r="G112" s="9">
        <f t="shared" si="20"/>
        <v>409.75447500000001</v>
      </c>
      <c r="H112" s="9">
        <f t="shared" si="21"/>
        <v>428.66685000000001</v>
      </c>
      <c r="I112" s="9"/>
      <c r="J112" s="10">
        <f t="shared" si="23"/>
        <v>27</v>
      </c>
      <c r="K112" s="10">
        <f t="shared" si="24"/>
        <v>18.912374999999997</v>
      </c>
      <c r="L112" s="10">
        <f t="shared" si="25"/>
        <v>45.912374999999997</v>
      </c>
    </row>
    <row r="113" spans="1:12" x14ac:dyDescent="0.35">
      <c r="A113" t="s">
        <v>5</v>
      </c>
      <c r="B113">
        <v>275363</v>
      </c>
      <c r="C113">
        <v>402699</v>
      </c>
      <c r="D113">
        <v>444207</v>
      </c>
      <c r="F113" s="9">
        <f t="shared" si="22"/>
        <v>61.956674999999997</v>
      </c>
      <c r="G113" s="9">
        <f t="shared" si="20"/>
        <v>90.607275000000001</v>
      </c>
      <c r="H113" s="9">
        <f t="shared" si="21"/>
        <v>99.946574999999996</v>
      </c>
      <c r="I113" s="9"/>
      <c r="J113" s="10">
        <f t="shared" si="23"/>
        <v>28.650600000000004</v>
      </c>
      <c r="K113" s="10">
        <f t="shared" si="24"/>
        <v>9.3392999999999944</v>
      </c>
      <c r="L113" s="10">
        <f t="shared" si="25"/>
        <v>37.989899999999999</v>
      </c>
    </row>
    <row r="114" spans="1:12" x14ac:dyDescent="0.35">
      <c r="A114" t="s">
        <v>6</v>
      </c>
      <c r="B114">
        <v>134213</v>
      </c>
      <c r="C114">
        <v>156123</v>
      </c>
      <c r="D114">
        <v>153741</v>
      </c>
      <c r="F114" s="9">
        <f t="shared" si="22"/>
        <v>30.197925000000001</v>
      </c>
      <c r="G114" s="9">
        <f t="shared" si="20"/>
        <v>35.127675000000004</v>
      </c>
      <c r="H114" s="9">
        <f t="shared" si="21"/>
        <v>34.591724999999997</v>
      </c>
      <c r="I114" s="9"/>
      <c r="J114" s="10">
        <f t="shared" si="23"/>
        <v>4.9297500000000021</v>
      </c>
      <c r="K114" s="10">
        <f t="shared" si="24"/>
        <v>-0.53595000000000681</v>
      </c>
      <c r="L114" s="10">
        <f t="shared" si="25"/>
        <v>4.3937999999999953</v>
      </c>
    </row>
    <row r="115" spans="1:12" x14ac:dyDescent="0.35">
      <c r="A115" t="s">
        <v>7</v>
      </c>
      <c r="B115">
        <v>0</v>
      </c>
      <c r="C115">
        <v>2767</v>
      </c>
      <c r="D115">
        <v>2767</v>
      </c>
      <c r="F115" s="9">
        <f t="shared" si="22"/>
        <v>0</v>
      </c>
      <c r="G115" s="9">
        <f t="shared" si="20"/>
        <v>0.62257499999999999</v>
      </c>
      <c r="H115" s="9">
        <f t="shared" si="21"/>
        <v>0.62257499999999999</v>
      </c>
      <c r="I115" s="9"/>
      <c r="J115" s="10">
        <f t="shared" si="23"/>
        <v>0.62257499999999999</v>
      </c>
      <c r="K115" s="10">
        <f t="shared" si="24"/>
        <v>0</v>
      </c>
      <c r="L115" s="10">
        <f t="shared" si="25"/>
        <v>0.62257499999999999</v>
      </c>
    </row>
    <row r="116" spans="1:12" x14ac:dyDescent="0.35">
      <c r="A116" t="s">
        <v>8</v>
      </c>
      <c r="B116">
        <v>33973</v>
      </c>
      <c r="C116">
        <v>99090</v>
      </c>
      <c r="D116">
        <v>100276</v>
      </c>
      <c r="F116" s="9">
        <f t="shared" si="22"/>
        <v>7.6439250000000003</v>
      </c>
      <c r="G116" s="9">
        <f t="shared" si="20"/>
        <v>22.295249999999999</v>
      </c>
      <c r="H116" s="9">
        <f t="shared" si="21"/>
        <v>22.562100000000001</v>
      </c>
      <c r="I116" s="9"/>
      <c r="J116" s="10">
        <f t="shared" si="23"/>
        <v>14.651325</v>
      </c>
      <c r="K116" s="10">
        <f t="shared" si="24"/>
        <v>0.26685000000000159</v>
      </c>
      <c r="L116" s="10">
        <f t="shared" si="25"/>
        <v>14.918175000000002</v>
      </c>
    </row>
    <row r="117" spans="1:12" x14ac:dyDescent="0.35">
      <c r="A117" t="s">
        <v>9</v>
      </c>
      <c r="B117">
        <v>0</v>
      </c>
      <c r="C117">
        <v>29348</v>
      </c>
      <c r="D117">
        <v>29898</v>
      </c>
      <c r="F117" s="9">
        <f t="shared" si="22"/>
        <v>0</v>
      </c>
      <c r="G117" s="9">
        <f t="shared" si="20"/>
        <v>6.6032999999999999</v>
      </c>
      <c r="H117" s="9">
        <f t="shared" si="21"/>
        <v>6.7270500000000002</v>
      </c>
      <c r="I117" s="9"/>
      <c r="J117" s="10">
        <f t="shared" si="23"/>
        <v>6.6032999999999999</v>
      </c>
      <c r="K117" s="10">
        <f t="shared" si="24"/>
        <v>0.12375000000000025</v>
      </c>
      <c r="L117" s="10">
        <f t="shared" si="25"/>
        <v>6.7270500000000002</v>
      </c>
    </row>
    <row r="118" spans="1:12" x14ac:dyDescent="0.35">
      <c r="A118" t="s">
        <v>10</v>
      </c>
      <c r="B118">
        <v>5666512</v>
      </c>
      <c r="C118">
        <v>14384286</v>
      </c>
      <c r="D118">
        <v>13252931</v>
      </c>
      <c r="F118" s="9">
        <f t="shared" si="22"/>
        <v>1274.9652000000001</v>
      </c>
      <c r="G118" s="9">
        <f t="shared" si="20"/>
        <v>3236.4643500000002</v>
      </c>
      <c r="H118" s="9">
        <f t="shared" si="21"/>
        <v>2981.9094749999999</v>
      </c>
      <c r="I118" s="9"/>
      <c r="J118" s="10">
        <f t="shared" si="23"/>
        <v>1961.4991500000001</v>
      </c>
      <c r="K118" s="10">
        <f t="shared" si="24"/>
        <v>-254.55487500000027</v>
      </c>
      <c r="L118" s="10">
        <f t="shared" si="25"/>
        <v>1706.9442749999998</v>
      </c>
    </row>
    <row r="119" spans="1:12" x14ac:dyDescent="0.35">
      <c r="A119" t="s">
        <v>11</v>
      </c>
      <c r="B119">
        <v>71023</v>
      </c>
      <c r="C119">
        <v>155014</v>
      </c>
      <c r="D119">
        <v>171244</v>
      </c>
      <c r="F119" s="9">
        <f t="shared" si="22"/>
        <v>15.980174999999999</v>
      </c>
      <c r="G119" s="9">
        <f t="shared" si="20"/>
        <v>34.878149999999998</v>
      </c>
      <c r="H119" s="9">
        <f t="shared" si="21"/>
        <v>38.529899999999998</v>
      </c>
      <c r="I119" s="9"/>
      <c r="J119" s="10">
        <f t="shared" si="23"/>
        <v>18.897974999999999</v>
      </c>
      <c r="K119" s="10">
        <f t="shared" si="24"/>
        <v>3.6517499999999998</v>
      </c>
      <c r="L119" s="10">
        <f t="shared" si="25"/>
        <v>22.549724999999999</v>
      </c>
    </row>
    <row r="120" spans="1:12" x14ac:dyDescent="0.35">
      <c r="A120" t="s">
        <v>12</v>
      </c>
      <c r="B120">
        <v>0</v>
      </c>
      <c r="C120">
        <v>64001</v>
      </c>
      <c r="D120">
        <v>70534</v>
      </c>
      <c r="F120" s="9">
        <f t="shared" si="22"/>
        <v>0</v>
      </c>
      <c r="G120" s="9">
        <f t="shared" si="20"/>
        <v>14.400225000000001</v>
      </c>
      <c r="H120" s="9">
        <f t="shared" si="21"/>
        <v>15.870150000000001</v>
      </c>
      <c r="I120" s="9"/>
      <c r="J120" s="10">
        <f t="shared" si="23"/>
        <v>14.400225000000001</v>
      </c>
      <c r="K120" s="10">
        <f t="shared" si="24"/>
        <v>1.4699249999999999</v>
      </c>
      <c r="L120" s="10">
        <f t="shared" si="25"/>
        <v>15.870150000000001</v>
      </c>
    </row>
    <row r="121" spans="1:12" x14ac:dyDescent="0.35">
      <c r="A121" t="s">
        <v>13</v>
      </c>
      <c r="B121">
        <v>3209</v>
      </c>
      <c r="C121">
        <v>8274</v>
      </c>
      <c r="D121">
        <v>6027</v>
      </c>
      <c r="F121" s="9">
        <f t="shared" si="22"/>
        <v>0.72202500000000003</v>
      </c>
      <c r="G121" s="9">
        <f t="shared" si="20"/>
        <v>1.86165</v>
      </c>
      <c r="H121" s="9">
        <f t="shared" si="21"/>
        <v>1.3560749999999999</v>
      </c>
      <c r="I121" s="9"/>
      <c r="J121" s="10">
        <f t="shared" si="23"/>
        <v>1.1396250000000001</v>
      </c>
      <c r="K121" s="10">
        <f t="shared" si="24"/>
        <v>-0.50557500000000011</v>
      </c>
      <c r="L121" s="10">
        <f t="shared" si="25"/>
        <v>0.63404999999999989</v>
      </c>
    </row>
    <row r="122" spans="1:12" x14ac:dyDescent="0.35">
      <c r="A122" t="s">
        <v>14</v>
      </c>
      <c r="B122">
        <v>39164</v>
      </c>
      <c r="C122">
        <v>307557</v>
      </c>
      <c r="D122">
        <v>304493</v>
      </c>
      <c r="F122" s="9">
        <f t="shared" si="22"/>
        <v>8.8118999999999996</v>
      </c>
      <c r="G122" s="9">
        <f t="shared" si="20"/>
        <v>69.200325000000007</v>
      </c>
      <c r="H122" s="9">
        <f t="shared" si="21"/>
        <v>68.510925</v>
      </c>
      <c r="I122" s="9"/>
      <c r="J122" s="10">
        <f t="shared" si="23"/>
        <v>60.388425000000005</v>
      </c>
      <c r="K122" s="10">
        <f t="shared" si="24"/>
        <v>-0.68940000000000623</v>
      </c>
      <c r="L122" s="10">
        <f t="shared" si="25"/>
        <v>59.699024999999999</v>
      </c>
    </row>
    <row r="123" spans="1:12" x14ac:dyDescent="0.35">
      <c r="A123" t="s">
        <v>15</v>
      </c>
      <c r="B123">
        <v>297238</v>
      </c>
      <c r="C123">
        <v>627832</v>
      </c>
      <c r="D123">
        <v>604797</v>
      </c>
      <c r="F123" s="9">
        <f t="shared" si="22"/>
        <v>66.878550000000004</v>
      </c>
      <c r="G123" s="9">
        <f t="shared" si="20"/>
        <v>141.26220000000001</v>
      </c>
      <c r="H123" s="9">
        <f t="shared" si="21"/>
        <v>136.07932500000001</v>
      </c>
      <c r="I123" s="9"/>
      <c r="J123" s="10">
        <f t="shared" si="23"/>
        <v>74.383650000000003</v>
      </c>
      <c r="K123" s="10">
        <f t="shared" si="24"/>
        <v>-5.1828749999999957</v>
      </c>
      <c r="L123" s="10">
        <f t="shared" si="25"/>
        <v>69.200775000000007</v>
      </c>
    </row>
    <row r="124" spans="1:12" x14ac:dyDescent="0.35">
      <c r="A124" t="s">
        <v>16</v>
      </c>
      <c r="B124">
        <v>12</v>
      </c>
      <c r="C124">
        <v>1373</v>
      </c>
      <c r="D124">
        <v>3596</v>
      </c>
      <c r="F124" s="9">
        <f t="shared" si="22"/>
        <v>2.7000000000000001E-3</v>
      </c>
      <c r="G124" s="9">
        <f t="shared" si="20"/>
        <v>0.30892500000000001</v>
      </c>
      <c r="H124" s="9">
        <f t="shared" si="21"/>
        <v>0.80910000000000004</v>
      </c>
      <c r="I124" s="9"/>
      <c r="J124" s="10">
        <f t="shared" si="23"/>
        <v>0.30622500000000002</v>
      </c>
      <c r="K124" s="10">
        <f t="shared" si="24"/>
        <v>0.50017500000000004</v>
      </c>
      <c r="L124" s="10">
        <f t="shared" si="25"/>
        <v>0.80640000000000001</v>
      </c>
    </row>
    <row r="125" spans="1:12" x14ac:dyDescent="0.35">
      <c r="A125" t="s">
        <v>17</v>
      </c>
      <c r="B125">
        <v>693936</v>
      </c>
      <c r="C125">
        <v>359577</v>
      </c>
      <c r="D125">
        <v>410165</v>
      </c>
      <c r="F125" s="9">
        <f t="shared" si="22"/>
        <v>156.13560000000001</v>
      </c>
      <c r="G125" s="9">
        <f t="shared" si="20"/>
        <v>80.904825000000002</v>
      </c>
      <c r="H125" s="9">
        <f t="shared" si="21"/>
        <v>92.287125000000003</v>
      </c>
      <c r="I125" s="9"/>
      <c r="J125" s="10">
        <f t="shared" si="23"/>
        <v>-75.230775000000008</v>
      </c>
      <c r="K125" s="10">
        <f t="shared" si="24"/>
        <v>11.382300000000001</v>
      </c>
      <c r="L125" s="10">
        <f t="shared" si="25"/>
        <v>-63.848475000000008</v>
      </c>
    </row>
    <row r="126" spans="1:12" x14ac:dyDescent="0.35">
      <c r="A126" t="s">
        <v>18</v>
      </c>
      <c r="B126">
        <v>0</v>
      </c>
      <c r="C126">
        <v>7769</v>
      </c>
      <c r="D126">
        <v>7776</v>
      </c>
      <c r="F126" s="9">
        <f t="shared" si="22"/>
        <v>0</v>
      </c>
      <c r="G126" s="9">
        <f t="shared" si="20"/>
        <v>1.7480249999999999</v>
      </c>
      <c r="H126" s="9">
        <f t="shared" si="21"/>
        <v>1.7496</v>
      </c>
      <c r="I126" s="9"/>
      <c r="J126" s="10">
        <f t="shared" si="23"/>
        <v>1.7480249999999999</v>
      </c>
      <c r="K126" s="10">
        <f t="shared" si="24"/>
        <v>1.5750000000001041E-3</v>
      </c>
      <c r="L126" s="10">
        <f t="shared" si="25"/>
        <v>1.7496</v>
      </c>
    </row>
    <row r="127" spans="1:12" x14ac:dyDescent="0.35">
      <c r="A127" t="s">
        <v>19</v>
      </c>
      <c r="B127">
        <v>7347</v>
      </c>
      <c r="C127">
        <v>58001</v>
      </c>
      <c r="D127">
        <v>56639</v>
      </c>
      <c r="F127" s="9">
        <f t="shared" si="22"/>
        <v>1.6530750000000001</v>
      </c>
      <c r="G127" s="9">
        <f t="shared" si="20"/>
        <v>13.050224999999999</v>
      </c>
      <c r="H127" s="9">
        <f t="shared" si="21"/>
        <v>12.743774999999999</v>
      </c>
      <c r="I127" s="9"/>
      <c r="J127" s="10">
        <f t="shared" si="23"/>
        <v>11.39715</v>
      </c>
      <c r="K127" s="10">
        <f t="shared" si="24"/>
        <v>-0.30644999999999989</v>
      </c>
      <c r="L127" s="10">
        <f t="shared" si="25"/>
        <v>11.0907</v>
      </c>
    </row>
    <row r="128" spans="1:12" x14ac:dyDescent="0.35">
      <c r="A128" t="s">
        <v>20</v>
      </c>
      <c r="B128">
        <v>34693</v>
      </c>
      <c r="C128">
        <v>185671</v>
      </c>
      <c r="D128">
        <v>195814</v>
      </c>
      <c r="F128" s="9">
        <f t="shared" si="22"/>
        <v>7.8059250000000002</v>
      </c>
      <c r="G128" s="9">
        <f t="shared" si="20"/>
        <v>41.775975000000003</v>
      </c>
      <c r="H128" s="9">
        <f t="shared" si="21"/>
        <v>44.058149999999998</v>
      </c>
      <c r="I128" s="9"/>
      <c r="J128" s="10">
        <f t="shared" si="23"/>
        <v>33.970050000000001</v>
      </c>
      <c r="K128" s="10">
        <f t="shared" si="24"/>
        <v>2.2821749999999952</v>
      </c>
      <c r="L128" s="10">
        <f t="shared" si="25"/>
        <v>36.252224999999996</v>
      </c>
    </row>
    <row r="129" spans="1:12" x14ac:dyDescent="0.35">
      <c r="A129" t="s">
        <v>21</v>
      </c>
      <c r="B129">
        <v>0</v>
      </c>
      <c r="C129">
        <v>0</v>
      </c>
      <c r="D129">
        <v>317</v>
      </c>
      <c r="F129" s="9">
        <f t="shared" si="22"/>
        <v>0</v>
      </c>
      <c r="G129" s="9">
        <f t="shared" si="20"/>
        <v>0</v>
      </c>
      <c r="H129" s="9">
        <f t="shared" si="21"/>
        <v>7.1325E-2</v>
      </c>
      <c r="I129" s="9"/>
      <c r="J129" s="10">
        <f t="shared" si="23"/>
        <v>0</v>
      </c>
      <c r="K129" s="10">
        <f t="shared" si="24"/>
        <v>7.1325E-2</v>
      </c>
      <c r="L129" s="10">
        <f t="shared" si="25"/>
        <v>7.1325E-2</v>
      </c>
    </row>
    <row r="130" spans="1:12" x14ac:dyDescent="0.35">
      <c r="A130" t="s">
        <v>22</v>
      </c>
      <c r="B130">
        <v>1362</v>
      </c>
      <c r="C130">
        <v>29407</v>
      </c>
      <c r="D130">
        <v>29333</v>
      </c>
      <c r="F130" s="9">
        <f t="shared" si="22"/>
        <v>0.30645</v>
      </c>
      <c r="G130" s="9">
        <f t="shared" si="20"/>
        <v>6.6165750000000001</v>
      </c>
      <c r="H130" s="9">
        <f t="shared" si="21"/>
        <v>6.5999249999999998</v>
      </c>
      <c r="I130" s="9"/>
      <c r="J130" s="10">
        <f t="shared" si="23"/>
        <v>6.3101250000000002</v>
      </c>
      <c r="K130" s="10">
        <f t="shared" si="24"/>
        <v>-1.6650000000000276E-2</v>
      </c>
      <c r="L130" s="10">
        <f t="shared" si="25"/>
        <v>6.2934749999999999</v>
      </c>
    </row>
    <row r="131" spans="1:12" x14ac:dyDescent="0.35">
      <c r="A131" t="s">
        <v>23</v>
      </c>
      <c r="B131">
        <v>343663</v>
      </c>
      <c r="C131">
        <v>340329</v>
      </c>
      <c r="D131">
        <v>336082</v>
      </c>
      <c r="F131" s="9">
        <f t="shared" si="22"/>
        <v>77.324174999999997</v>
      </c>
      <c r="G131" s="9">
        <f t="shared" si="20"/>
        <v>76.574025000000006</v>
      </c>
      <c r="H131" s="9">
        <f t="shared" si="21"/>
        <v>75.618449999999996</v>
      </c>
      <c r="I131" s="9"/>
      <c r="J131" s="10">
        <f t="shared" si="23"/>
        <v>-0.75014999999999077</v>
      </c>
      <c r="K131" s="10">
        <f t="shared" si="24"/>
        <v>-0.95557500000001028</v>
      </c>
      <c r="L131" s="10">
        <f t="shared" si="25"/>
        <v>-1.705725000000001</v>
      </c>
    </row>
    <row r="132" spans="1:12" x14ac:dyDescent="0.35">
      <c r="A132" t="s">
        <v>24</v>
      </c>
      <c r="B132">
        <v>286221</v>
      </c>
      <c r="C132">
        <v>5631557</v>
      </c>
      <c r="D132">
        <v>6212783</v>
      </c>
      <c r="F132" s="9">
        <f t="shared" si="22"/>
        <v>64.399725000000004</v>
      </c>
      <c r="G132" s="9">
        <f t="shared" si="20"/>
        <v>1267.1003250000001</v>
      </c>
      <c r="H132" s="9">
        <f t="shared" si="21"/>
        <v>1397.8761750000001</v>
      </c>
      <c r="I132" s="9"/>
      <c r="J132" s="10">
        <f t="shared" si="23"/>
        <v>1202.7006000000001</v>
      </c>
      <c r="K132" s="10">
        <f t="shared" si="24"/>
        <v>130.77584999999999</v>
      </c>
      <c r="L132" s="10">
        <f t="shared" si="25"/>
        <v>1333.4764500000001</v>
      </c>
    </row>
    <row r="133" spans="1:12" x14ac:dyDescent="0.35">
      <c r="A133" t="s">
        <v>25</v>
      </c>
      <c r="B133">
        <v>434588</v>
      </c>
      <c r="C133">
        <v>408774</v>
      </c>
      <c r="D133">
        <v>412860</v>
      </c>
      <c r="F133" s="9">
        <f t="shared" si="22"/>
        <v>97.782300000000006</v>
      </c>
      <c r="G133" s="9">
        <f t="shared" si="20"/>
        <v>91.974149999999995</v>
      </c>
      <c r="H133" s="9">
        <f t="shared" si="21"/>
        <v>92.893500000000003</v>
      </c>
      <c r="I133" s="9"/>
      <c r="J133" s="10">
        <f t="shared" si="23"/>
        <v>-5.8081500000000119</v>
      </c>
      <c r="K133" s="10">
        <f t="shared" si="24"/>
        <v>0.91935000000000855</v>
      </c>
      <c r="L133" s="10">
        <f t="shared" si="25"/>
        <v>-4.8888000000000034</v>
      </c>
    </row>
    <row r="134" spans="1:12" x14ac:dyDescent="0.35">
      <c r="A134" t="s">
        <v>26</v>
      </c>
      <c r="B134">
        <v>154485</v>
      </c>
      <c r="C134">
        <v>436063</v>
      </c>
      <c r="D134">
        <v>437218</v>
      </c>
      <c r="F134" s="9">
        <f t="shared" si="22"/>
        <v>34.759124999999997</v>
      </c>
      <c r="G134" s="9">
        <f t="shared" si="20"/>
        <v>98.114175000000003</v>
      </c>
      <c r="H134" s="9">
        <f t="shared" si="21"/>
        <v>98.374049999999997</v>
      </c>
      <c r="I134" s="9"/>
      <c r="J134" s="10">
        <f t="shared" si="23"/>
        <v>63.355050000000006</v>
      </c>
      <c r="K134" s="10">
        <f t="shared" si="24"/>
        <v>0.25987499999999386</v>
      </c>
      <c r="L134" s="10">
        <f t="shared" si="25"/>
        <v>63.614924999999999</v>
      </c>
    </row>
    <row r="135" spans="1:12" x14ac:dyDescent="0.35">
      <c r="A135" t="s">
        <v>27</v>
      </c>
      <c r="B135">
        <v>45814</v>
      </c>
      <c r="C135">
        <v>148350</v>
      </c>
      <c r="D135">
        <v>148176</v>
      </c>
      <c r="F135" s="9">
        <f t="shared" si="22"/>
        <v>10.308149999999999</v>
      </c>
      <c r="G135" s="9">
        <f t="shared" si="20"/>
        <v>33.378749999999997</v>
      </c>
      <c r="H135" s="9">
        <f t="shared" si="21"/>
        <v>33.339599999999997</v>
      </c>
      <c r="I135" s="9"/>
      <c r="J135" s="10">
        <f t="shared" si="23"/>
        <v>23.070599999999999</v>
      </c>
      <c r="K135" s="10">
        <f t="shared" si="24"/>
        <v>-3.9149999999999352E-2</v>
      </c>
      <c r="L135" s="10">
        <f t="shared" si="25"/>
        <v>23.03145</v>
      </c>
    </row>
    <row r="136" spans="1:12" x14ac:dyDescent="0.35">
      <c r="A136" t="s">
        <v>28</v>
      </c>
      <c r="B136">
        <v>49374</v>
      </c>
      <c r="C136">
        <v>171380</v>
      </c>
      <c r="D136">
        <v>198609</v>
      </c>
      <c r="F136" s="9">
        <f t="shared" si="22"/>
        <v>11.10915</v>
      </c>
      <c r="G136" s="9">
        <f t="shared" si="20"/>
        <v>38.560499999999998</v>
      </c>
      <c r="H136" s="9">
        <f t="shared" si="21"/>
        <v>44.687024999999998</v>
      </c>
      <c r="I136" s="9"/>
      <c r="J136" s="10">
        <f t="shared" si="23"/>
        <v>27.451349999999998</v>
      </c>
      <c r="K136" s="10">
        <f t="shared" si="24"/>
        <v>6.1265250000000009</v>
      </c>
      <c r="L136" s="10">
        <f t="shared" si="25"/>
        <v>33.577874999999999</v>
      </c>
    </row>
    <row r="137" spans="1:12" x14ac:dyDescent="0.35">
      <c r="A137" t="s">
        <v>29</v>
      </c>
      <c r="B137">
        <v>42870</v>
      </c>
      <c r="C137">
        <v>99669</v>
      </c>
      <c r="D137">
        <v>99692</v>
      </c>
      <c r="F137" s="9">
        <f t="shared" si="22"/>
        <v>9.6457499999999996</v>
      </c>
      <c r="G137" s="9">
        <f t="shared" si="20"/>
        <v>22.425525</v>
      </c>
      <c r="H137" s="9">
        <f t="shared" si="21"/>
        <v>22.430700000000002</v>
      </c>
      <c r="I137" s="9"/>
      <c r="J137" s="10">
        <f t="shared" si="23"/>
        <v>12.779775000000001</v>
      </c>
      <c r="K137" s="10">
        <f t="shared" si="24"/>
        <v>5.1750000000012619E-3</v>
      </c>
      <c r="L137" s="10">
        <f t="shared" si="25"/>
        <v>12.784950000000002</v>
      </c>
    </row>
    <row r="138" spans="1:12" x14ac:dyDescent="0.35">
      <c r="A138" t="s">
        <v>30</v>
      </c>
      <c r="B138">
        <v>97046</v>
      </c>
      <c r="C138">
        <v>128814</v>
      </c>
      <c r="D138">
        <v>129419</v>
      </c>
      <c r="F138" s="9">
        <f t="shared" si="22"/>
        <v>21.835349999999998</v>
      </c>
      <c r="G138" s="9">
        <f t="shared" si="20"/>
        <v>28.983149999999998</v>
      </c>
      <c r="H138" s="9">
        <f t="shared" si="21"/>
        <v>29.119274999999998</v>
      </c>
      <c r="I138" s="9"/>
      <c r="J138" s="10">
        <f t="shared" si="23"/>
        <v>7.1478000000000002</v>
      </c>
      <c r="K138" s="10">
        <f t="shared" si="24"/>
        <v>0.13612499999999983</v>
      </c>
      <c r="L138" s="10">
        <f t="shared" si="25"/>
        <v>7.283925</v>
      </c>
    </row>
    <row r="139" spans="1:12" x14ac:dyDescent="0.35">
      <c r="A139" t="s">
        <v>31</v>
      </c>
      <c r="B139">
        <v>65713</v>
      </c>
      <c r="C139">
        <v>180562</v>
      </c>
      <c r="D139">
        <v>186906</v>
      </c>
      <c r="F139" s="9">
        <f t="shared" si="22"/>
        <v>14.785425</v>
      </c>
      <c r="G139" s="9">
        <f t="shared" si="20"/>
        <v>40.626449999999998</v>
      </c>
      <c r="H139" s="9">
        <f t="shared" si="21"/>
        <v>42.053849999999997</v>
      </c>
      <c r="I139" s="9"/>
      <c r="J139" s="10">
        <f t="shared" si="23"/>
        <v>25.841024999999998</v>
      </c>
      <c r="K139" s="10">
        <f t="shared" si="24"/>
        <v>1.4273999999999987</v>
      </c>
      <c r="L139" s="10">
        <f t="shared" si="25"/>
        <v>27.268424999999997</v>
      </c>
    </row>
    <row r="140" spans="1:12" x14ac:dyDescent="0.35">
      <c r="A140" t="s">
        <v>32</v>
      </c>
      <c r="B140">
        <v>124178</v>
      </c>
      <c r="C140">
        <v>200381</v>
      </c>
      <c r="D140">
        <v>197813</v>
      </c>
      <c r="F140" s="9">
        <f t="shared" si="22"/>
        <v>27.940049999999999</v>
      </c>
      <c r="G140" s="9">
        <f t="shared" si="20"/>
        <v>45.085724999999996</v>
      </c>
      <c r="H140" s="9">
        <f t="shared" si="21"/>
        <v>44.507925</v>
      </c>
      <c r="I140" s="9"/>
      <c r="J140" s="10">
        <f t="shared" si="23"/>
        <v>17.145674999999997</v>
      </c>
      <c r="K140" s="10">
        <f t="shared" si="24"/>
        <v>-0.57779999999999632</v>
      </c>
      <c r="L140" s="10">
        <f t="shared" si="25"/>
        <v>16.567875000000001</v>
      </c>
    </row>
    <row r="141" spans="1:12" x14ac:dyDescent="0.35">
      <c r="A141" t="s">
        <v>33</v>
      </c>
      <c r="B141">
        <v>36089</v>
      </c>
      <c r="C141">
        <v>61521</v>
      </c>
      <c r="D141">
        <v>59952</v>
      </c>
      <c r="F141" s="9">
        <f t="shared" si="22"/>
        <v>8.120025</v>
      </c>
      <c r="G141" s="9">
        <f t="shared" si="20"/>
        <v>13.842224999999999</v>
      </c>
      <c r="H141" s="9">
        <f t="shared" si="21"/>
        <v>13.4892</v>
      </c>
      <c r="I141" s="9"/>
      <c r="J141" s="10">
        <f t="shared" si="23"/>
        <v>5.7221999999999991</v>
      </c>
      <c r="K141" s="10">
        <f t="shared" si="24"/>
        <v>-0.35302499999999881</v>
      </c>
      <c r="L141" s="10">
        <f t="shared" si="25"/>
        <v>5.3691750000000003</v>
      </c>
    </row>
    <row r="142" spans="1:12" x14ac:dyDescent="0.35">
      <c r="A142" t="s">
        <v>34</v>
      </c>
      <c r="B142">
        <v>313368</v>
      </c>
      <c r="C142">
        <v>810662</v>
      </c>
      <c r="D142">
        <v>817266</v>
      </c>
      <c r="F142" s="9">
        <f t="shared" si="22"/>
        <v>70.507800000000003</v>
      </c>
      <c r="G142" s="9">
        <f t="shared" si="20"/>
        <v>182.39895000000001</v>
      </c>
      <c r="H142" s="9">
        <f t="shared" si="21"/>
        <v>183.88485</v>
      </c>
      <c r="I142" s="9"/>
      <c r="J142" s="10">
        <f t="shared" si="23"/>
        <v>111.89115000000001</v>
      </c>
      <c r="K142" s="10">
        <f t="shared" si="24"/>
        <v>1.4858999999999867</v>
      </c>
      <c r="L142" s="10">
        <f t="shared" si="25"/>
        <v>113.37705</v>
      </c>
    </row>
    <row r="143" spans="1:12" x14ac:dyDescent="0.35">
      <c r="A143" t="s">
        <v>35</v>
      </c>
      <c r="B143">
        <v>40149</v>
      </c>
      <c r="C143">
        <v>102184</v>
      </c>
      <c r="D143">
        <v>102655</v>
      </c>
      <c r="F143" s="9">
        <f t="shared" si="22"/>
        <v>9.0335249999999991</v>
      </c>
      <c r="G143" s="9">
        <f t="shared" si="20"/>
        <v>22.991399999999999</v>
      </c>
      <c r="H143" s="9">
        <f t="shared" si="21"/>
        <v>23.097375</v>
      </c>
      <c r="I143" s="9"/>
      <c r="J143" s="10">
        <f t="shared" si="23"/>
        <v>13.957875</v>
      </c>
      <c r="K143" s="10">
        <f t="shared" si="24"/>
        <v>0.10597500000000082</v>
      </c>
      <c r="L143" s="10">
        <f t="shared" si="25"/>
        <v>14.06385</v>
      </c>
    </row>
    <row r="144" spans="1:12" x14ac:dyDescent="0.35">
      <c r="A144" t="s">
        <v>36</v>
      </c>
      <c r="B144">
        <v>1173932</v>
      </c>
      <c r="C144">
        <v>2442750</v>
      </c>
      <c r="D144">
        <v>2455296</v>
      </c>
      <c r="F144" s="9">
        <f t="shared" si="22"/>
        <v>264.13470000000001</v>
      </c>
      <c r="G144" s="9">
        <f t="shared" si="20"/>
        <v>549.61874999999998</v>
      </c>
      <c r="H144" s="9">
        <f t="shared" si="21"/>
        <v>552.44159999999999</v>
      </c>
      <c r="I144" s="9"/>
      <c r="J144" s="10">
        <f t="shared" si="23"/>
        <v>285.48404999999997</v>
      </c>
      <c r="K144" s="10">
        <f t="shared" si="24"/>
        <v>2.8228500000000167</v>
      </c>
      <c r="L144" s="10">
        <f t="shared" si="25"/>
        <v>288.30689999999998</v>
      </c>
    </row>
    <row r="145" spans="1:12" x14ac:dyDescent="0.35">
      <c r="A145" t="s">
        <v>37</v>
      </c>
      <c r="B145">
        <v>0</v>
      </c>
      <c r="C145">
        <v>0</v>
      </c>
      <c r="D145">
        <v>0</v>
      </c>
      <c r="F145" s="9">
        <f t="shared" si="22"/>
        <v>0</v>
      </c>
      <c r="G145" s="9">
        <f t="shared" si="20"/>
        <v>0</v>
      </c>
      <c r="H145" s="9">
        <f t="shared" si="21"/>
        <v>0</v>
      </c>
      <c r="I145" s="9"/>
      <c r="J145" s="10">
        <f t="shared" si="23"/>
        <v>0</v>
      </c>
      <c r="K145" s="10">
        <f t="shared" si="24"/>
        <v>0</v>
      </c>
      <c r="L145" s="10">
        <f t="shared" si="25"/>
        <v>0</v>
      </c>
    </row>
    <row r="146" spans="1:12" x14ac:dyDescent="0.35">
      <c r="A146" t="s">
        <v>38</v>
      </c>
      <c r="B146">
        <v>106435</v>
      </c>
      <c r="C146">
        <v>269956</v>
      </c>
      <c r="D146">
        <v>277601</v>
      </c>
      <c r="F146" s="9">
        <f t="shared" si="22"/>
        <v>23.947875</v>
      </c>
      <c r="G146" s="9">
        <f t="shared" si="20"/>
        <v>60.740099999999998</v>
      </c>
      <c r="H146" s="9">
        <f t="shared" si="21"/>
        <v>62.460225000000001</v>
      </c>
      <c r="I146" s="9"/>
      <c r="J146" s="10">
        <f t="shared" si="23"/>
        <v>36.792225000000002</v>
      </c>
      <c r="K146" s="10">
        <f t="shared" si="24"/>
        <v>1.720125000000003</v>
      </c>
      <c r="L146" s="10">
        <f t="shared" si="25"/>
        <v>38.512349999999998</v>
      </c>
    </row>
    <row r="147" spans="1:12" x14ac:dyDescent="0.35">
      <c r="A147" t="s">
        <v>39</v>
      </c>
      <c r="B147">
        <v>112267</v>
      </c>
      <c r="C147">
        <v>321200</v>
      </c>
      <c r="D147">
        <v>314988</v>
      </c>
      <c r="F147" s="9">
        <f t="shared" si="22"/>
        <v>25.260075000000001</v>
      </c>
      <c r="G147" s="9">
        <f t="shared" si="20"/>
        <v>72.27</v>
      </c>
      <c r="H147" s="9">
        <f t="shared" si="21"/>
        <v>70.872299999999996</v>
      </c>
      <c r="I147" s="9"/>
      <c r="J147" s="10">
        <f t="shared" si="23"/>
        <v>47.009924999999996</v>
      </c>
      <c r="K147" s="10">
        <f t="shared" si="24"/>
        <v>-1.3977000000000004</v>
      </c>
      <c r="L147" s="10">
        <f t="shared" si="25"/>
        <v>45.612224999999995</v>
      </c>
    </row>
    <row r="148" spans="1:12" x14ac:dyDescent="0.35">
      <c r="A148" t="s">
        <v>40</v>
      </c>
      <c r="B148">
        <v>180009</v>
      </c>
      <c r="C148">
        <v>371392</v>
      </c>
      <c r="D148">
        <v>384251</v>
      </c>
      <c r="F148" s="9">
        <f t="shared" si="22"/>
        <v>40.502025000000003</v>
      </c>
      <c r="G148" s="9">
        <f t="shared" si="20"/>
        <v>83.563199999999995</v>
      </c>
      <c r="H148" s="9">
        <f t="shared" si="21"/>
        <v>86.456474999999998</v>
      </c>
      <c r="I148" s="9"/>
      <c r="J148" s="10">
        <f t="shared" si="23"/>
        <v>43.061174999999992</v>
      </c>
      <c r="K148" s="10">
        <f t="shared" si="24"/>
        <v>2.8932750000000027</v>
      </c>
      <c r="L148" s="10">
        <f t="shared" si="25"/>
        <v>45.954449999999994</v>
      </c>
    </row>
    <row r="149" spans="1:12" x14ac:dyDescent="0.35">
      <c r="A149" t="s">
        <v>41</v>
      </c>
      <c r="B149">
        <v>128906</v>
      </c>
      <c r="C149">
        <v>241731</v>
      </c>
      <c r="D149">
        <v>254545</v>
      </c>
      <c r="F149" s="9">
        <f t="shared" si="22"/>
        <v>29.00385</v>
      </c>
      <c r="G149" s="9">
        <f t="shared" si="20"/>
        <v>54.389474999999997</v>
      </c>
      <c r="H149" s="9">
        <f t="shared" si="21"/>
        <v>57.272624999999998</v>
      </c>
      <c r="I149" s="9"/>
      <c r="J149" s="10">
        <f t="shared" si="23"/>
        <v>25.385624999999997</v>
      </c>
      <c r="K149" s="10">
        <f t="shared" si="24"/>
        <v>2.8831500000000005</v>
      </c>
      <c r="L149" s="10">
        <f t="shared" si="25"/>
        <v>28.268774999999998</v>
      </c>
    </row>
    <row r="150" spans="1:12" x14ac:dyDescent="0.35">
      <c r="A150" t="s">
        <v>42</v>
      </c>
      <c r="B150">
        <v>941599</v>
      </c>
      <c r="C150">
        <v>1825712</v>
      </c>
      <c r="D150">
        <v>1957108</v>
      </c>
      <c r="F150" s="9">
        <f t="shared" si="22"/>
        <v>211.85977500000001</v>
      </c>
      <c r="G150" s="9">
        <f t="shared" si="20"/>
        <v>410.78519999999997</v>
      </c>
      <c r="H150" s="9">
        <f t="shared" si="21"/>
        <v>440.34930000000003</v>
      </c>
      <c r="I150" s="9"/>
      <c r="J150" s="10">
        <f t="shared" si="23"/>
        <v>198.92542499999996</v>
      </c>
      <c r="K150" s="10">
        <f t="shared" si="24"/>
        <v>29.564100000000053</v>
      </c>
      <c r="L150" s="10">
        <f t="shared" si="25"/>
        <v>228.48952500000001</v>
      </c>
    </row>
    <row r="151" spans="1:12" x14ac:dyDescent="0.35">
      <c r="A151" t="s">
        <v>43</v>
      </c>
      <c r="B151">
        <v>8</v>
      </c>
      <c r="C151">
        <v>22942</v>
      </c>
      <c r="D151">
        <v>23966</v>
      </c>
      <c r="F151" s="9">
        <f t="shared" si="22"/>
        <v>1.8E-3</v>
      </c>
      <c r="G151" s="9">
        <f t="shared" si="20"/>
        <v>5.16195</v>
      </c>
      <c r="H151" s="9">
        <f t="shared" si="21"/>
        <v>5.3923500000000004</v>
      </c>
      <c r="I151" s="9"/>
      <c r="J151" s="10">
        <f t="shared" si="23"/>
        <v>5.1601499999999998</v>
      </c>
      <c r="K151" s="10">
        <f t="shared" si="24"/>
        <v>0.23040000000000038</v>
      </c>
      <c r="L151" s="10">
        <f t="shared" si="25"/>
        <v>5.3905500000000002</v>
      </c>
    </row>
    <row r="152" spans="1:12" x14ac:dyDescent="0.35">
      <c r="A152" s="5" t="s">
        <v>67</v>
      </c>
      <c r="B152" s="6">
        <f>SUM(B108:B151)</f>
        <v>16356684</v>
      </c>
      <c r="C152" s="6">
        <f t="shared" ref="C152" si="26">SUM(C108:C151)</f>
        <v>39879820</v>
      </c>
      <c r="D152" s="6">
        <f t="shared" ref="D152" si="27">SUM(D108:D151)</f>
        <v>39727613</v>
      </c>
      <c r="E152" s="6"/>
      <c r="F152" s="11">
        <f t="shared" ref="F152" si="28">B152*0.000225</f>
        <v>3680.2538999999997</v>
      </c>
      <c r="G152" s="11">
        <f t="shared" ref="G152" si="29">C152*0.000225</f>
        <v>8972.959499999999</v>
      </c>
      <c r="H152" s="11">
        <f t="shared" ref="H152" si="30">D152*0.000225</f>
        <v>8938.7129249999998</v>
      </c>
      <c r="I152" s="11"/>
      <c r="J152" s="12">
        <f t="shared" si="23"/>
        <v>5292.7055999999993</v>
      </c>
      <c r="K152" s="12">
        <f t="shared" si="24"/>
        <v>-34.246574999999211</v>
      </c>
      <c r="L152" s="12">
        <f t="shared" si="25"/>
        <v>5258.4590250000001</v>
      </c>
    </row>
    <row r="156" spans="1:12" x14ac:dyDescent="0.35">
      <c r="A156" s="1" t="s">
        <v>57</v>
      </c>
      <c r="B156" s="1" t="s">
        <v>62</v>
      </c>
      <c r="C156" s="1"/>
      <c r="D156" s="1"/>
      <c r="E156" s="1"/>
      <c r="F156" s="1" t="s">
        <v>63</v>
      </c>
      <c r="G156" s="1"/>
      <c r="H156" s="1"/>
      <c r="J156" s="1" t="s">
        <v>91</v>
      </c>
      <c r="K156" s="1"/>
      <c r="L156" s="1"/>
    </row>
    <row r="157" spans="1:12" x14ac:dyDescent="0.35">
      <c r="A157" s="1" t="s">
        <v>61</v>
      </c>
      <c r="B157" s="1">
        <v>1999</v>
      </c>
      <c r="C157" s="1">
        <v>2014</v>
      </c>
      <c r="D157" s="1">
        <v>2018</v>
      </c>
      <c r="E157" s="1"/>
      <c r="F157" s="1">
        <v>1999</v>
      </c>
      <c r="G157" s="1">
        <v>2014</v>
      </c>
      <c r="H157" s="1">
        <v>2018</v>
      </c>
      <c r="J157" s="3" t="s">
        <v>74</v>
      </c>
      <c r="K157" s="3" t="s">
        <v>75</v>
      </c>
      <c r="L157" s="3" t="s">
        <v>76</v>
      </c>
    </row>
    <row r="158" spans="1:12" x14ac:dyDescent="0.35">
      <c r="A158" t="s">
        <v>0</v>
      </c>
      <c r="B158">
        <v>71737</v>
      </c>
      <c r="C158">
        <v>195787</v>
      </c>
      <c r="D158">
        <v>173280</v>
      </c>
      <c r="F158" s="9">
        <f>(B158*225)/1000000</f>
        <v>16.140825</v>
      </c>
      <c r="G158" s="9">
        <f t="shared" ref="G158:G201" si="31">(C158*225)/1000000</f>
        <v>44.052075000000002</v>
      </c>
      <c r="H158" s="9">
        <f t="shared" ref="H158:H201" si="32">(D158*225)/1000000</f>
        <v>38.988</v>
      </c>
      <c r="I158" s="9"/>
      <c r="J158" s="10">
        <f>G158-F158</f>
        <v>27.911250000000003</v>
      </c>
      <c r="K158" s="10">
        <f>H158-G158</f>
        <v>-5.0640750000000025</v>
      </c>
      <c r="L158" s="10">
        <f>H158-F158</f>
        <v>22.847175</v>
      </c>
    </row>
    <row r="159" spans="1:12" x14ac:dyDescent="0.35">
      <c r="A159" t="s">
        <v>1</v>
      </c>
      <c r="B159">
        <v>3152010</v>
      </c>
      <c r="C159">
        <v>3413768</v>
      </c>
      <c r="D159">
        <v>3386252</v>
      </c>
      <c r="F159" s="9">
        <f t="shared" ref="F159:F201" si="33">(B159*225)/1000000</f>
        <v>709.20225000000005</v>
      </c>
      <c r="G159" s="9">
        <f t="shared" si="31"/>
        <v>768.09780000000001</v>
      </c>
      <c r="H159" s="9">
        <f t="shared" si="32"/>
        <v>761.9067</v>
      </c>
      <c r="I159" s="9"/>
      <c r="J159" s="10">
        <f t="shared" ref="J159:J202" si="34">G159-F159</f>
        <v>58.895549999999957</v>
      </c>
      <c r="K159" s="10">
        <f t="shared" ref="K159:K202" si="35">H159-G159</f>
        <v>-6.1911000000000058</v>
      </c>
      <c r="L159" s="10">
        <f t="shared" ref="L159:L202" si="36">H159-F159</f>
        <v>52.704449999999952</v>
      </c>
    </row>
    <row r="160" spans="1:12" x14ac:dyDescent="0.35">
      <c r="A160" t="s">
        <v>2</v>
      </c>
      <c r="B160">
        <v>6324</v>
      </c>
      <c r="C160">
        <v>131158</v>
      </c>
      <c r="D160">
        <v>52649</v>
      </c>
      <c r="F160" s="9">
        <f t="shared" si="33"/>
        <v>1.4229000000000001</v>
      </c>
      <c r="G160" s="9">
        <f t="shared" si="31"/>
        <v>29.510549999999999</v>
      </c>
      <c r="H160" s="9">
        <f t="shared" si="32"/>
        <v>11.846024999999999</v>
      </c>
      <c r="I160" s="9"/>
      <c r="J160" s="10">
        <f t="shared" si="34"/>
        <v>28.08765</v>
      </c>
      <c r="K160" s="10">
        <f t="shared" si="35"/>
        <v>-17.664524999999998</v>
      </c>
      <c r="L160" s="10">
        <f t="shared" si="36"/>
        <v>10.423124999999999</v>
      </c>
    </row>
    <row r="161" spans="1:12" x14ac:dyDescent="0.35">
      <c r="A161" t="s">
        <v>3</v>
      </c>
      <c r="B161">
        <v>43773</v>
      </c>
      <c r="C161">
        <v>68105</v>
      </c>
      <c r="D161">
        <v>75094</v>
      </c>
      <c r="F161" s="9">
        <f t="shared" si="33"/>
        <v>9.8489249999999995</v>
      </c>
      <c r="G161" s="9">
        <f t="shared" si="31"/>
        <v>15.323625</v>
      </c>
      <c r="H161" s="9">
        <f t="shared" si="32"/>
        <v>16.896149999999999</v>
      </c>
      <c r="I161" s="9"/>
      <c r="J161" s="10">
        <f t="shared" si="34"/>
        <v>5.4747000000000003</v>
      </c>
      <c r="K161" s="10">
        <f t="shared" si="35"/>
        <v>1.5725249999999988</v>
      </c>
      <c r="L161" s="10">
        <f t="shared" si="36"/>
        <v>7.0472249999999992</v>
      </c>
    </row>
    <row r="162" spans="1:12" x14ac:dyDescent="0.35">
      <c r="A162" t="s">
        <v>4</v>
      </c>
      <c r="B162">
        <v>3850051</v>
      </c>
      <c r="C162">
        <v>3777355</v>
      </c>
      <c r="D162">
        <v>3867060</v>
      </c>
      <c r="F162" s="9">
        <f t="shared" si="33"/>
        <v>866.26147500000002</v>
      </c>
      <c r="G162" s="9">
        <f t="shared" si="31"/>
        <v>849.90487499999995</v>
      </c>
      <c r="H162" s="9">
        <f t="shared" si="32"/>
        <v>870.08849999999995</v>
      </c>
      <c r="I162" s="9"/>
      <c r="J162" s="10">
        <f t="shared" si="34"/>
        <v>-16.356600000000071</v>
      </c>
      <c r="K162" s="10">
        <f t="shared" si="35"/>
        <v>20.183625000000006</v>
      </c>
      <c r="L162" s="10">
        <f t="shared" si="36"/>
        <v>3.8270249999999351</v>
      </c>
    </row>
    <row r="163" spans="1:12" x14ac:dyDescent="0.35">
      <c r="A163" t="s">
        <v>5</v>
      </c>
      <c r="B163">
        <v>4211669</v>
      </c>
      <c r="C163">
        <v>4267514</v>
      </c>
      <c r="D163">
        <v>4259117</v>
      </c>
      <c r="F163" s="9">
        <f t="shared" si="33"/>
        <v>947.62552500000004</v>
      </c>
      <c r="G163" s="9">
        <f t="shared" si="31"/>
        <v>960.19065000000001</v>
      </c>
      <c r="H163" s="9">
        <f t="shared" si="32"/>
        <v>958.30132500000002</v>
      </c>
      <c r="I163" s="9"/>
      <c r="J163" s="10">
        <f t="shared" si="34"/>
        <v>12.565124999999966</v>
      </c>
      <c r="K163" s="10">
        <f t="shared" si="35"/>
        <v>-1.8893249999999853</v>
      </c>
      <c r="L163" s="10">
        <f t="shared" si="36"/>
        <v>10.675799999999981</v>
      </c>
    </row>
    <row r="164" spans="1:12" x14ac:dyDescent="0.35">
      <c r="A164" t="s">
        <v>6</v>
      </c>
      <c r="B164">
        <v>7907589</v>
      </c>
      <c r="C164">
        <v>7964755</v>
      </c>
      <c r="D164">
        <v>7954929</v>
      </c>
      <c r="F164" s="9">
        <f t="shared" si="33"/>
        <v>1779.207525</v>
      </c>
      <c r="G164" s="9">
        <f t="shared" si="31"/>
        <v>1792.0698749999999</v>
      </c>
      <c r="H164" s="9">
        <f t="shared" si="32"/>
        <v>1789.859025</v>
      </c>
      <c r="I164" s="9"/>
      <c r="J164" s="10">
        <f t="shared" si="34"/>
        <v>12.862349999999878</v>
      </c>
      <c r="K164" s="10">
        <f t="shared" si="35"/>
        <v>-2.2108499999999367</v>
      </c>
      <c r="L164" s="10">
        <f t="shared" si="36"/>
        <v>10.651499999999942</v>
      </c>
    </row>
    <row r="165" spans="1:12" x14ac:dyDescent="0.35">
      <c r="A165" t="s">
        <v>7</v>
      </c>
      <c r="B165">
        <v>42522</v>
      </c>
      <c r="C165">
        <v>44475</v>
      </c>
      <c r="D165">
        <v>51601</v>
      </c>
      <c r="F165" s="9">
        <f t="shared" si="33"/>
        <v>9.5674499999999991</v>
      </c>
      <c r="G165" s="9">
        <f t="shared" si="31"/>
        <v>10.006875000000001</v>
      </c>
      <c r="H165" s="9">
        <f t="shared" si="32"/>
        <v>11.610225</v>
      </c>
      <c r="I165" s="9"/>
      <c r="J165" s="10">
        <f t="shared" si="34"/>
        <v>0.43942500000000173</v>
      </c>
      <c r="K165" s="10">
        <f t="shared" si="35"/>
        <v>1.6033499999999989</v>
      </c>
      <c r="L165" s="10">
        <f t="shared" si="36"/>
        <v>2.0427750000000007</v>
      </c>
    </row>
    <row r="166" spans="1:12" x14ac:dyDescent="0.35">
      <c r="A166" t="s">
        <v>8</v>
      </c>
      <c r="B166">
        <v>12936272</v>
      </c>
      <c r="C166">
        <v>14539966</v>
      </c>
      <c r="D166">
        <v>14574164</v>
      </c>
      <c r="F166" s="9">
        <f t="shared" si="33"/>
        <v>2910.6612</v>
      </c>
      <c r="G166" s="9">
        <f t="shared" si="31"/>
        <v>3271.49235</v>
      </c>
      <c r="H166" s="9">
        <f t="shared" si="32"/>
        <v>3279.1869000000002</v>
      </c>
      <c r="I166" s="9"/>
      <c r="J166" s="10">
        <f t="shared" si="34"/>
        <v>360.83114999999998</v>
      </c>
      <c r="K166" s="10">
        <f t="shared" si="35"/>
        <v>7.694550000000163</v>
      </c>
      <c r="L166" s="10">
        <f t="shared" si="36"/>
        <v>368.52570000000014</v>
      </c>
    </row>
    <row r="167" spans="1:12" x14ac:dyDescent="0.35">
      <c r="A167" t="s">
        <v>9</v>
      </c>
      <c r="B167">
        <v>167406</v>
      </c>
      <c r="C167">
        <v>188023</v>
      </c>
      <c r="D167">
        <v>205030</v>
      </c>
      <c r="F167" s="9">
        <f t="shared" si="33"/>
        <v>37.666350000000001</v>
      </c>
      <c r="G167" s="9">
        <f t="shared" si="31"/>
        <v>42.305174999999998</v>
      </c>
      <c r="H167" s="9">
        <f t="shared" si="32"/>
        <v>46.131749999999997</v>
      </c>
      <c r="I167" s="9"/>
      <c r="J167" s="10">
        <f t="shared" si="34"/>
        <v>4.6388249999999971</v>
      </c>
      <c r="K167" s="10">
        <f t="shared" si="35"/>
        <v>3.8265749999999983</v>
      </c>
      <c r="L167" s="10">
        <f t="shared" si="36"/>
        <v>8.4653999999999954</v>
      </c>
    </row>
    <row r="168" spans="1:12" x14ac:dyDescent="0.35">
      <c r="A168" t="s">
        <v>10</v>
      </c>
      <c r="B168">
        <v>14078165</v>
      </c>
      <c r="C168">
        <v>14525528</v>
      </c>
      <c r="D168">
        <v>14413783</v>
      </c>
      <c r="F168" s="9">
        <f t="shared" si="33"/>
        <v>3167.587125</v>
      </c>
      <c r="G168" s="9">
        <f t="shared" si="31"/>
        <v>3268.2438000000002</v>
      </c>
      <c r="H168" s="9">
        <f t="shared" si="32"/>
        <v>3243.1011749999998</v>
      </c>
      <c r="I168" s="9"/>
      <c r="J168" s="10">
        <f t="shared" si="34"/>
        <v>100.65667500000018</v>
      </c>
      <c r="K168" s="10">
        <f t="shared" si="35"/>
        <v>-25.142625000000407</v>
      </c>
      <c r="L168" s="10">
        <f t="shared" si="36"/>
        <v>75.51404999999977</v>
      </c>
    </row>
    <row r="169" spans="1:12" x14ac:dyDescent="0.35">
      <c r="A169" t="s">
        <v>11</v>
      </c>
      <c r="B169">
        <v>279034</v>
      </c>
      <c r="C169">
        <v>259857</v>
      </c>
      <c r="D169">
        <v>285836</v>
      </c>
      <c r="F169" s="9">
        <f t="shared" si="33"/>
        <v>62.782649999999997</v>
      </c>
      <c r="G169" s="9">
        <f t="shared" si="31"/>
        <v>58.467824999999998</v>
      </c>
      <c r="H169" s="9">
        <f t="shared" si="32"/>
        <v>64.313100000000006</v>
      </c>
      <c r="I169" s="9"/>
      <c r="J169" s="10">
        <f t="shared" si="34"/>
        <v>-4.314824999999999</v>
      </c>
      <c r="K169" s="10">
        <f t="shared" si="35"/>
        <v>5.845275000000008</v>
      </c>
      <c r="L169" s="10">
        <f t="shared" si="36"/>
        <v>1.530450000000009</v>
      </c>
    </row>
    <row r="170" spans="1:12" x14ac:dyDescent="0.35">
      <c r="A170" t="s">
        <v>12</v>
      </c>
      <c r="B170">
        <v>265353</v>
      </c>
      <c r="C170">
        <v>287672</v>
      </c>
      <c r="D170">
        <v>320647</v>
      </c>
      <c r="F170" s="9">
        <f t="shared" si="33"/>
        <v>59.704425000000001</v>
      </c>
      <c r="G170" s="9">
        <f t="shared" si="31"/>
        <v>64.726200000000006</v>
      </c>
      <c r="H170" s="9">
        <f t="shared" si="32"/>
        <v>72.145574999999994</v>
      </c>
      <c r="I170" s="9"/>
      <c r="J170" s="10">
        <f t="shared" si="34"/>
        <v>5.0217750000000052</v>
      </c>
      <c r="K170" s="10">
        <f t="shared" si="35"/>
        <v>7.4193749999999881</v>
      </c>
      <c r="L170" s="10">
        <f t="shared" si="36"/>
        <v>12.441149999999993</v>
      </c>
    </row>
    <row r="171" spans="1:12" x14ac:dyDescent="0.35">
      <c r="A171" t="s">
        <v>13</v>
      </c>
      <c r="B171">
        <v>3055950</v>
      </c>
      <c r="C171">
        <v>3061736</v>
      </c>
      <c r="D171">
        <v>3032345</v>
      </c>
      <c r="F171" s="9">
        <f t="shared" si="33"/>
        <v>687.58875</v>
      </c>
      <c r="G171" s="9">
        <f t="shared" si="31"/>
        <v>688.89059999999995</v>
      </c>
      <c r="H171" s="9">
        <f t="shared" si="32"/>
        <v>682.27762499999994</v>
      </c>
      <c r="I171" s="9"/>
      <c r="J171" s="10">
        <f t="shared" si="34"/>
        <v>1.3018499999999449</v>
      </c>
      <c r="K171" s="10">
        <f t="shared" si="35"/>
        <v>-6.6129750000000058</v>
      </c>
      <c r="L171" s="10">
        <f t="shared" si="36"/>
        <v>-5.3111250000000609</v>
      </c>
    </row>
    <row r="172" spans="1:12" x14ac:dyDescent="0.35">
      <c r="A172" t="s">
        <v>14</v>
      </c>
      <c r="B172">
        <v>128993</v>
      </c>
      <c r="C172">
        <v>195231</v>
      </c>
      <c r="D172">
        <v>177595</v>
      </c>
      <c r="F172" s="9">
        <f t="shared" si="33"/>
        <v>29.023425</v>
      </c>
      <c r="G172" s="9">
        <f t="shared" si="31"/>
        <v>43.926974999999999</v>
      </c>
      <c r="H172" s="9">
        <f t="shared" si="32"/>
        <v>39.958874999999999</v>
      </c>
      <c r="I172" s="9"/>
      <c r="J172" s="10">
        <f t="shared" si="34"/>
        <v>14.903549999999999</v>
      </c>
      <c r="K172" s="10">
        <f t="shared" si="35"/>
        <v>-3.9680999999999997</v>
      </c>
      <c r="L172" s="10">
        <f t="shared" si="36"/>
        <v>10.935449999999999</v>
      </c>
    </row>
    <row r="173" spans="1:12" x14ac:dyDescent="0.35">
      <c r="A173" t="s">
        <v>15</v>
      </c>
      <c r="B173">
        <v>6950684</v>
      </c>
      <c r="C173">
        <v>6895634</v>
      </c>
      <c r="D173">
        <v>6850388</v>
      </c>
      <c r="F173" s="9">
        <f t="shared" si="33"/>
        <v>1563.9039</v>
      </c>
      <c r="G173" s="9">
        <f t="shared" si="31"/>
        <v>1551.51765</v>
      </c>
      <c r="H173" s="9">
        <f t="shared" si="32"/>
        <v>1541.3372999999999</v>
      </c>
      <c r="I173" s="9"/>
      <c r="J173" s="10">
        <f t="shared" si="34"/>
        <v>-12.386250000000018</v>
      </c>
      <c r="K173" s="10">
        <f t="shared" si="35"/>
        <v>-10.180350000000089</v>
      </c>
      <c r="L173" s="10">
        <f t="shared" si="36"/>
        <v>-22.566600000000108</v>
      </c>
    </row>
    <row r="174" spans="1:12" x14ac:dyDescent="0.35">
      <c r="A174" t="s">
        <v>16</v>
      </c>
      <c r="B174">
        <v>19269</v>
      </c>
      <c r="C174">
        <v>31554</v>
      </c>
      <c r="D174">
        <v>52359</v>
      </c>
      <c r="F174" s="9">
        <f t="shared" si="33"/>
        <v>4.3355249999999996</v>
      </c>
      <c r="G174" s="9">
        <f t="shared" si="31"/>
        <v>7.0996499999999996</v>
      </c>
      <c r="H174" s="9">
        <f t="shared" si="32"/>
        <v>11.780775</v>
      </c>
      <c r="I174" s="9"/>
      <c r="J174" s="10">
        <f t="shared" si="34"/>
        <v>2.7641249999999999</v>
      </c>
      <c r="K174" s="10">
        <f t="shared" si="35"/>
        <v>4.6811250000000006</v>
      </c>
      <c r="L174" s="10">
        <f t="shared" si="36"/>
        <v>7.4452500000000006</v>
      </c>
    </row>
    <row r="175" spans="1:12" x14ac:dyDescent="0.35">
      <c r="A175" t="s">
        <v>17</v>
      </c>
      <c r="B175">
        <v>2179900</v>
      </c>
      <c r="C175">
        <v>2070266</v>
      </c>
      <c r="D175">
        <v>2180443</v>
      </c>
      <c r="F175" s="9">
        <f t="shared" si="33"/>
        <v>490.47750000000002</v>
      </c>
      <c r="G175" s="9">
        <f t="shared" si="31"/>
        <v>465.80984999999998</v>
      </c>
      <c r="H175" s="9">
        <f t="shared" si="32"/>
        <v>490.59967499999999</v>
      </c>
      <c r="I175" s="9"/>
      <c r="J175" s="10">
        <f t="shared" si="34"/>
        <v>-24.667650000000037</v>
      </c>
      <c r="K175" s="10">
        <f t="shared" si="35"/>
        <v>24.789825000000008</v>
      </c>
      <c r="L175" s="10">
        <f t="shared" si="36"/>
        <v>0.12217499999997017</v>
      </c>
    </row>
    <row r="176" spans="1:12" x14ac:dyDescent="0.35">
      <c r="A176" t="s">
        <v>18</v>
      </c>
      <c r="B176">
        <v>1199</v>
      </c>
      <c r="C176">
        <v>1155</v>
      </c>
      <c r="D176">
        <v>1261</v>
      </c>
      <c r="F176" s="9">
        <f t="shared" si="33"/>
        <v>0.26977499999999999</v>
      </c>
      <c r="G176" s="9">
        <f t="shared" si="31"/>
        <v>0.25987500000000002</v>
      </c>
      <c r="H176" s="9">
        <f t="shared" si="32"/>
        <v>0.283725</v>
      </c>
      <c r="I176" s="9"/>
      <c r="J176" s="10">
        <f t="shared" si="34"/>
        <v>-9.8999999999999644E-3</v>
      </c>
      <c r="K176" s="10">
        <f t="shared" si="35"/>
        <v>2.3849999999999982E-2</v>
      </c>
      <c r="L176" s="10">
        <f t="shared" si="36"/>
        <v>1.3950000000000018E-2</v>
      </c>
    </row>
    <row r="177" spans="1:12" x14ac:dyDescent="0.35">
      <c r="A177" t="s">
        <v>19</v>
      </c>
      <c r="B177">
        <v>59115</v>
      </c>
      <c r="C177">
        <v>75484</v>
      </c>
      <c r="D177">
        <v>59240</v>
      </c>
      <c r="F177" s="9">
        <f t="shared" si="33"/>
        <v>13.300875</v>
      </c>
      <c r="G177" s="9">
        <f t="shared" si="31"/>
        <v>16.983899999999998</v>
      </c>
      <c r="H177" s="9">
        <f t="shared" si="32"/>
        <v>13.329000000000001</v>
      </c>
      <c r="I177" s="9"/>
      <c r="J177" s="10">
        <f t="shared" si="34"/>
        <v>3.6830249999999989</v>
      </c>
      <c r="K177" s="10">
        <f t="shared" si="35"/>
        <v>-3.6548999999999978</v>
      </c>
      <c r="L177" s="10">
        <f t="shared" si="36"/>
        <v>2.8125000000001066E-2</v>
      </c>
    </row>
    <row r="178" spans="1:12" x14ac:dyDescent="0.35">
      <c r="A178" t="s">
        <v>20</v>
      </c>
      <c r="B178">
        <v>8458326</v>
      </c>
      <c r="C178">
        <v>8649484</v>
      </c>
      <c r="D178">
        <v>8483054</v>
      </c>
      <c r="F178" s="9">
        <f t="shared" si="33"/>
        <v>1903.1233500000001</v>
      </c>
      <c r="G178" s="9">
        <f t="shared" si="31"/>
        <v>1946.1339</v>
      </c>
      <c r="H178" s="9">
        <f t="shared" si="32"/>
        <v>1908.68715</v>
      </c>
      <c r="I178" s="9"/>
      <c r="J178" s="10">
        <f t="shared" si="34"/>
        <v>43.010549999999967</v>
      </c>
      <c r="K178" s="10">
        <f t="shared" si="35"/>
        <v>-37.446750000000065</v>
      </c>
      <c r="L178" s="10">
        <f t="shared" si="36"/>
        <v>5.563799999999901</v>
      </c>
    </row>
    <row r="179" spans="1:12" x14ac:dyDescent="0.35">
      <c r="A179" t="s">
        <v>21</v>
      </c>
      <c r="B179">
        <v>2912</v>
      </c>
      <c r="C179">
        <v>3934</v>
      </c>
      <c r="D179">
        <v>2058</v>
      </c>
      <c r="F179" s="9">
        <f t="shared" si="33"/>
        <v>0.6552</v>
      </c>
      <c r="G179" s="9">
        <f t="shared" si="31"/>
        <v>0.88514999999999999</v>
      </c>
      <c r="H179" s="9">
        <f t="shared" si="32"/>
        <v>0.46305000000000002</v>
      </c>
      <c r="I179" s="9"/>
      <c r="J179" s="10">
        <f t="shared" si="34"/>
        <v>0.22994999999999999</v>
      </c>
      <c r="K179" s="10">
        <f t="shared" si="35"/>
        <v>-0.42209999999999998</v>
      </c>
      <c r="L179" s="10">
        <f t="shared" si="36"/>
        <v>-0.19214999999999999</v>
      </c>
    </row>
    <row r="180" spans="1:12" x14ac:dyDescent="0.35">
      <c r="A180" t="s">
        <v>22</v>
      </c>
      <c r="B180">
        <v>32762</v>
      </c>
      <c r="C180">
        <v>40239</v>
      </c>
      <c r="D180">
        <v>36416</v>
      </c>
      <c r="F180" s="9">
        <f t="shared" si="33"/>
        <v>7.3714500000000003</v>
      </c>
      <c r="G180" s="9">
        <f t="shared" si="31"/>
        <v>9.0537749999999999</v>
      </c>
      <c r="H180" s="9">
        <f t="shared" si="32"/>
        <v>8.1936</v>
      </c>
      <c r="I180" s="9"/>
      <c r="J180" s="10">
        <f t="shared" si="34"/>
        <v>1.6823249999999996</v>
      </c>
      <c r="K180" s="10">
        <f t="shared" si="35"/>
        <v>-0.86017499999999991</v>
      </c>
      <c r="L180" s="10">
        <f t="shared" si="36"/>
        <v>0.82214999999999971</v>
      </c>
    </row>
    <row r="181" spans="1:12" x14ac:dyDescent="0.35">
      <c r="A181" t="s">
        <v>23</v>
      </c>
      <c r="B181">
        <v>11788914</v>
      </c>
      <c r="C181">
        <v>11921201</v>
      </c>
      <c r="D181">
        <v>11874205</v>
      </c>
      <c r="F181" s="9">
        <f t="shared" si="33"/>
        <v>2652.5056500000001</v>
      </c>
      <c r="G181" s="9">
        <f t="shared" si="31"/>
        <v>2682.2702250000002</v>
      </c>
      <c r="H181" s="9">
        <f t="shared" si="32"/>
        <v>2671.6961249999999</v>
      </c>
      <c r="I181" s="9"/>
      <c r="J181" s="10">
        <f t="shared" si="34"/>
        <v>29.76457500000015</v>
      </c>
      <c r="K181" s="10">
        <f t="shared" si="35"/>
        <v>-10.574100000000271</v>
      </c>
      <c r="L181" s="10">
        <f t="shared" si="36"/>
        <v>19.190474999999878</v>
      </c>
    </row>
    <row r="182" spans="1:12" x14ac:dyDescent="0.35">
      <c r="A182" t="s">
        <v>24</v>
      </c>
      <c r="B182">
        <v>31420536</v>
      </c>
      <c r="C182">
        <v>33302883</v>
      </c>
      <c r="D182">
        <v>33401588</v>
      </c>
      <c r="F182" s="9">
        <f t="shared" si="33"/>
        <v>7069.6206000000002</v>
      </c>
      <c r="G182" s="9">
        <f t="shared" si="31"/>
        <v>7493.1486750000004</v>
      </c>
      <c r="H182" s="9">
        <f t="shared" si="32"/>
        <v>7515.3572999999997</v>
      </c>
      <c r="I182" s="9"/>
      <c r="J182" s="10">
        <f t="shared" si="34"/>
        <v>423.52807500000017</v>
      </c>
      <c r="K182" s="10">
        <f t="shared" si="35"/>
        <v>22.208624999999302</v>
      </c>
      <c r="L182" s="10">
        <f t="shared" si="36"/>
        <v>445.73669999999947</v>
      </c>
    </row>
    <row r="183" spans="1:12" x14ac:dyDescent="0.35">
      <c r="A183" t="s">
        <v>25</v>
      </c>
      <c r="B183">
        <v>269838</v>
      </c>
      <c r="C183">
        <v>285715</v>
      </c>
      <c r="D183">
        <v>337971</v>
      </c>
      <c r="F183" s="9">
        <f t="shared" si="33"/>
        <v>60.713549999999998</v>
      </c>
      <c r="G183" s="9">
        <f t="shared" si="31"/>
        <v>64.285875000000004</v>
      </c>
      <c r="H183" s="9">
        <f t="shared" si="32"/>
        <v>76.043475000000001</v>
      </c>
      <c r="I183" s="9"/>
      <c r="J183" s="10">
        <f t="shared" si="34"/>
        <v>3.5723250000000064</v>
      </c>
      <c r="K183" s="10">
        <f t="shared" si="35"/>
        <v>11.757599999999996</v>
      </c>
      <c r="L183" s="10">
        <f t="shared" si="36"/>
        <v>15.329925000000003</v>
      </c>
    </row>
    <row r="184" spans="1:12" x14ac:dyDescent="0.35">
      <c r="A184" t="s">
        <v>26</v>
      </c>
      <c r="B184">
        <v>3202395</v>
      </c>
      <c r="C184">
        <v>3137014</v>
      </c>
      <c r="D184">
        <v>3145598</v>
      </c>
      <c r="F184" s="9">
        <f t="shared" si="33"/>
        <v>720.53887499999996</v>
      </c>
      <c r="G184" s="9">
        <f t="shared" si="31"/>
        <v>705.82815000000005</v>
      </c>
      <c r="H184" s="9">
        <f t="shared" si="32"/>
        <v>707.75954999999999</v>
      </c>
      <c r="I184" s="9"/>
      <c r="J184" s="10">
        <f t="shared" si="34"/>
        <v>-14.710724999999911</v>
      </c>
      <c r="K184" s="10">
        <f t="shared" si="35"/>
        <v>1.9313999999999396</v>
      </c>
      <c r="L184" s="10">
        <f t="shared" si="36"/>
        <v>-12.779324999999972</v>
      </c>
    </row>
    <row r="185" spans="1:12" x14ac:dyDescent="0.35">
      <c r="A185" t="s">
        <v>27</v>
      </c>
      <c r="B185">
        <v>3220800</v>
      </c>
      <c r="C185">
        <v>3389527</v>
      </c>
      <c r="D185">
        <v>3268555</v>
      </c>
      <c r="F185" s="9">
        <f t="shared" si="33"/>
        <v>724.68</v>
      </c>
      <c r="G185" s="9">
        <f t="shared" si="31"/>
        <v>762.64357500000006</v>
      </c>
      <c r="H185" s="9">
        <f t="shared" si="32"/>
        <v>735.42487500000004</v>
      </c>
      <c r="I185" s="9"/>
      <c r="J185" s="10">
        <f t="shared" si="34"/>
        <v>37.963575000000105</v>
      </c>
      <c r="K185" s="10">
        <f t="shared" si="35"/>
        <v>-27.218700000000013</v>
      </c>
      <c r="L185" s="10">
        <f t="shared" si="36"/>
        <v>10.744875000000093</v>
      </c>
    </row>
    <row r="186" spans="1:12" x14ac:dyDescent="0.35">
      <c r="A186" t="s">
        <v>28</v>
      </c>
      <c r="B186">
        <v>637939</v>
      </c>
      <c r="C186">
        <v>654916</v>
      </c>
      <c r="D186">
        <v>593053</v>
      </c>
      <c r="F186" s="9">
        <f t="shared" si="33"/>
        <v>143.53627499999999</v>
      </c>
      <c r="G186" s="9">
        <f t="shared" si="31"/>
        <v>147.3561</v>
      </c>
      <c r="H186" s="9">
        <f t="shared" si="32"/>
        <v>133.436925</v>
      </c>
      <c r="I186" s="9"/>
      <c r="J186" s="10">
        <f t="shared" si="34"/>
        <v>3.8198250000000087</v>
      </c>
      <c r="K186" s="10">
        <f t="shared" si="35"/>
        <v>-13.919174999999996</v>
      </c>
      <c r="L186" s="10">
        <f t="shared" si="36"/>
        <v>-10.099349999999987</v>
      </c>
    </row>
    <row r="187" spans="1:12" x14ac:dyDescent="0.35">
      <c r="A187" t="s">
        <v>29</v>
      </c>
      <c r="B187">
        <v>4188338</v>
      </c>
      <c r="C187">
        <v>4220666</v>
      </c>
      <c r="D187">
        <v>4215695</v>
      </c>
      <c r="F187" s="9">
        <f t="shared" si="33"/>
        <v>942.37604999999996</v>
      </c>
      <c r="G187" s="9">
        <f t="shared" si="31"/>
        <v>949.64985000000001</v>
      </c>
      <c r="H187" s="9">
        <f t="shared" si="32"/>
        <v>948.53137500000003</v>
      </c>
      <c r="I187" s="9"/>
      <c r="J187" s="10">
        <f t="shared" si="34"/>
        <v>7.2738000000000511</v>
      </c>
      <c r="K187" s="10">
        <f t="shared" si="35"/>
        <v>-1.1184749999999894</v>
      </c>
      <c r="L187" s="10">
        <f t="shared" si="36"/>
        <v>6.1553250000000617</v>
      </c>
    </row>
    <row r="188" spans="1:12" x14ac:dyDescent="0.35">
      <c r="A188" t="s">
        <v>30</v>
      </c>
      <c r="B188">
        <v>5778655</v>
      </c>
      <c r="C188">
        <v>6004626</v>
      </c>
      <c r="D188">
        <v>5974527</v>
      </c>
      <c r="F188" s="9">
        <f t="shared" si="33"/>
        <v>1300.197375</v>
      </c>
      <c r="G188" s="9">
        <f t="shared" si="31"/>
        <v>1351.0408500000001</v>
      </c>
      <c r="H188" s="9">
        <f t="shared" si="32"/>
        <v>1344.2685750000001</v>
      </c>
      <c r="I188" s="9"/>
      <c r="J188" s="10">
        <f t="shared" si="34"/>
        <v>50.843475000000126</v>
      </c>
      <c r="K188" s="10">
        <f t="shared" si="35"/>
        <v>-6.772275000000036</v>
      </c>
      <c r="L188" s="10">
        <f t="shared" si="36"/>
        <v>44.07120000000009</v>
      </c>
    </row>
    <row r="189" spans="1:12" x14ac:dyDescent="0.35">
      <c r="A189" t="s">
        <v>31</v>
      </c>
      <c r="B189">
        <v>6659963</v>
      </c>
      <c r="C189">
        <v>6795801</v>
      </c>
      <c r="D189">
        <v>6920095</v>
      </c>
      <c r="F189" s="9">
        <f t="shared" si="33"/>
        <v>1498.491675</v>
      </c>
      <c r="G189" s="9">
        <f t="shared" si="31"/>
        <v>1529.0552250000001</v>
      </c>
      <c r="H189" s="9">
        <f t="shared" si="32"/>
        <v>1557.021375</v>
      </c>
      <c r="I189" s="9"/>
      <c r="J189" s="10">
        <f t="shared" si="34"/>
        <v>30.563550000000077</v>
      </c>
      <c r="K189" s="10">
        <f t="shared" si="35"/>
        <v>27.966149999999971</v>
      </c>
      <c r="L189" s="10">
        <f t="shared" si="36"/>
        <v>58.529700000000048</v>
      </c>
    </row>
    <row r="190" spans="1:12" x14ac:dyDescent="0.35">
      <c r="A190" t="s">
        <v>32</v>
      </c>
      <c r="B190">
        <v>7736807</v>
      </c>
      <c r="C190">
        <v>7759046</v>
      </c>
      <c r="D190">
        <v>7712575</v>
      </c>
      <c r="F190" s="9">
        <f t="shared" si="33"/>
        <v>1740.781575</v>
      </c>
      <c r="G190" s="9">
        <f t="shared" si="31"/>
        <v>1745.7853500000001</v>
      </c>
      <c r="H190" s="9">
        <f t="shared" si="32"/>
        <v>1735.329375</v>
      </c>
      <c r="I190" s="9"/>
      <c r="J190" s="10">
        <f t="shared" si="34"/>
        <v>5.0037750000001324</v>
      </c>
      <c r="K190" s="10">
        <f t="shared" si="35"/>
        <v>-10.45597500000008</v>
      </c>
      <c r="L190" s="10">
        <f t="shared" si="36"/>
        <v>-5.452199999999948</v>
      </c>
    </row>
    <row r="191" spans="1:12" x14ac:dyDescent="0.35">
      <c r="A191" t="s">
        <v>33</v>
      </c>
      <c r="B191">
        <v>8835867</v>
      </c>
      <c r="C191">
        <v>8837236</v>
      </c>
      <c r="D191">
        <v>8815287</v>
      </c>
      <c r="F191" s="9">
        <f t="shared" si="33"/>
        <v>1988.0700750000001</v>
      </c>
      <c r="G191" s="9">
        <f t="shared" si="31"/>
        <v>1988.3780999999999</v>
      </c>
      <c r="H191" s="9">
        <f t="shared" si="32"/>
        <v>1983.4395750000001</v>
      </c>
      <c r="I191" s="9"/>
      <c r="J191" s="10">
        <f t="shared" si="34"/>
        <v>0.30802499999981592</v>
      </c>
      <c r="K191" s="10">
        <f t="shared" si="35"/>
        <v>-4.9385249999997995</v>
      </c>
      <c r="L191" s="10">
        <f t="shared" si="36"/>
        <v>-4.6304999999999836</v>
      </c>
    </row>
    <row r="192" spans="1:12" x14ac:dyDescent="0.35">
      <c r="A192" t="s">
        <v>34</v>
      </c>
      <c r="B192">
        <v>20533297</v>
      </c>
      <c r="C192">
        <v>20249107</v>
      </c>
      <c r="D192">
        <v>20770342</v>
      </c>
      <c r="F192" s="9">
        <f t="shared" si="33"/>
        <v>4619.9918250000001</v>
      </c>
      <c r="G192" s="9">
        <f t="shared" si="31"/>
        <v>4556.0490749999999</v>
      </c>
      <c r="H192" s="9">
        <f t="shared" si="32"/>
        <v>4673.3269499999997</v>
      </c>
      <c r="I192" s="9"/>
      <c r="J192" s="10">
        <f t="shared" si="34"/>
        <v>-63.94275000000016</v>
      </c>
      <c r="K192" s="10">
        <f t="shared" si="35"/>
        <v>117.27787499999977</v>
      </c>
      <c r="L192" s="10">
        <f t="shared" si="36"/>
        <v>53.335124999999607</v>
      </c>
    </row>
    <row r="193" spans="1:12" x14ac:dyDescent="0.35">
      <c r="A193" t="s">
        <v>35</v>
      </c>
      <c r="B193">
        <v>5070649</v>
      </c>
      <c r="C193">
        <v>5162610</v>
      </c>
      <c r="D193">
        <v>5087979</v>
      </c>
      <c r="F193" s="9">
        <f t="shared" si="33"/>
        <v>1140.896025</v>
      </c>
      <c r="G193" s="9">
        <f t="shared" si="31"/>
        <v>1161.58725</v>
      </c>
      <c r="H193" s="9">
        <f t="shared" si="32"/>
        <v>1144.7952749999999</v>
      </c>
      <c r="I193" s="9"/>
      <c r="J193" s="10">
        <f t="shared" si="34"/>
        <v>20.691225000000031</v>
      </c>
      <c r="K193" s="10">
        <f t="shared" si="35"/>
        <v>-16.791975000000093</v>
      </c>
      <c r="L193" s="10">
        <f t="shared" si="36"/>
        <v>3.8992499999999382</v>
      </c>
    </row>
    <row r="194" spans="1:12" x14ac:dyDescent="0.35">
      <c r="A194" t="s">
        <v>36</v>
      </c>
      <c r="B194">
        <v>8349988</v>
      </c>
      <c r="C194">
        <v>8805102</v>
      </c>
      <c r="D194">
        <v>8894470</v>
      </c>
      <c r="F194" s="9">
        <f t="shared" si="33"/>
        <v>1878.7473</v>
      </c>
      <c r="G194" s="9">
        <f t="shared" si="31"/>
        <v>1981.14795</v>
      </c>
      <c r="H194" s="9">
        <f t="shared" si="32"/>
        <v>2001.25575</v>
      </c>
      <c r="I194" s="9"/>
      <c r="J194" s="10">
        <f t="shared" si="34"/>
        <v>102.40065000000004</v>
      </c>
      <c r="K194" s="10">
        <f t="shared" si="35"/>
        <v>20.107799999999997</v>
      </c>
      <c r="L194" s="10">
        <f t="shared" si="36"/>
        <v>122.50845000000004</v>
      </c>
    </row>
    <row r="195" spans="1:12" x14ac:dyDescent="0.35">
      <c r="A195" t="s">
        <v>37</v>
      </c>
      <c r="B195">
        <v>16</v>
      </c>
      <c r="C195">
        <v>129</v>
      </c>
      <c r="D195">
        <v>0</v>
      </c>
      <c r="F195" s="9">
        <f t="shared" si="33"/>
        <v>3.5999999999999999E-3</v>
      </c>
      <c r="G195" s="9">
        <f t="shared" si="31"/>
        <v>2.9024999999999999E-2</v>
      </c>
      <c r="H195" s="9">
        <f t="shared" si="32"/>
        <v>0</v>
      </c>
      <c r="I195" s="9"/>
      <c r="J195" s="10">
        <f t="shared" si="34"/>
        <v>2.5425E-2</v>
      </c>
      <c r="K195" s="10">
        <f t="shared" si="35"/>
        <v>-2.9024999999999999E-2</v>
      </c>
      <c r="L195" s="10">
        <f t="shared" si="36"/>
        <v>-3.5999999999999999E-3</v>
      </c>
    </row>
    <row r="196" spans="1:12" x14ac:dyDescent="0.35">
      <c r="A196" t="s">
        <v>38</v>
      </c>
      <c r="B196">
        <v>5893785</v>
      </c>
      <c r="C196">
        <v>6112301</v>
      </c>
      <c r="D196">
        <v>5972090</v>
      </c>
      <c r="F196" s="9">
        <f t="shared" si="33"/>
        <v>1326.101625</v>
      </c>
      <c r="G196" s="9">
        <f t="shared" si="31"/>
        <v>1375.2677249999999</v>
      </c>
      <c r="H196" s="9">
        <f t="shared" si="32"/>
        <v>1343.7202500000001</v>
      </c>
      <c r="I196" s="9"/>
      <c r="J196" s="10">
        <f t="shared" si="34"/>
        <v>49.166099999999915</v>
      </c>
      <c r="K196" s="10">
        <f t="shared" si="35"/>
        <v>-31.547474999999849</v>
      </c>
      <c r="L196" s="10">
        <f t="shared" si="36"/>
        <v>17.618625000000065</v>
      </c>
    </row>
    <row r="197" spans="1:12" x14ac:dyDescent="0.35">
      <c r="A197" t="s">
        <v>39</v>
      </c>
      <c r="B197">
        <v>1936010</v>
      </c>
      <c r="C197">
        <v>1902555</v>
      </c>
      <c r="D197">
        <v>1896547</v>
      </c>
      <c r="F197" s="9">
        <f t="shared" si="33"/>
        <v>435.60225000000003</v>
      </c>
      <c r="G197" s="9">
        <f t="shared" si="31"/>
        <v>428.07487500000002</v>
      </c>
      <c r="H197" s="9">
        <f t="shared" si="32"/>
        <v>426.72307499999999</v>
      </c>
      <c r="I197" s="9"/>
      <c r="J197" s="10">
        <f t="shared" si="34"/>
        <v>-7.5273750000000064</v>
      </c>
      <c r="K197" s="10">
        <f t="shared" si="35"/>
        <v>-1.3518000000000256</v>
      </c>
      <c r="L197" s="10">
        <f t="shared" si="36"/>
        <v>-8.879175000000032</v>
      </c>
    </row>
    <row r="198" spans="1:12" x14ac:dyDescent="0.35">
      <c r="A198" t="s">
        <v>40</v>
      </c>
      <c r="B198">
        <v>5382182</v>
      </c>
      <c r="C198">
        <v>5464966</v>
      </c>
      <c r="D198">
        <v>5350493</v>
      </c>
      <c r="F198" s="9">
        <f t="shared" si="33"/>
        <v>1210.9909500000001</v>
      </c>
      <c r="G198" s="9">
        <f t="shared" si="31"/>
        <v>1229.61735</v>
      </c>
      <c r="H198" s="9">
        <f t="shared" si="32"/>
        <v>1203.860925</v>
      </c>
      <c r="I198" s="9"/>
      <c r="J198" s="10">
        <f t="shared" si="34"/>
        <v>18.626399999999876</v>
      </c>
      <c r="K198" s="10">
        <f t="shared" si="35"/>
        <v>-25.756425000000036</v>
      </c>
      <c r="L198" s="10">
        <f t="shared" si="36"/>
        <v>-7.1300250000001597</v>
      </c>
    </row>
    <row r="199" spans="1:12" x14ac:dyDescent="0.35">
      <c r="A199" t="s">
        <v>41</v>
      </c>
      <c r="B199">
        <v>1423786</v>
      </c>
      <c r="C199">
        <v>1434886</v>
      </c>
      <c r="D199">
        <v>1481105</v>
      </c>
      <c r="F199" s="9">
        <f t="shared" si="33"/>
        <v>320.35185000000001</v>
      </c>
      <c r="G199" s="9">
        <f t="shared" si="31"/>
        <v>322.84935000000002</v>
      </c>
      <c r="H199" s="9">
        <f t="shared" si="32"/>
        <v>333.248625</v>
      </c>
      <c r="I199" s="9"/>
      <c r="J199" s="10">
        <f t="shared" si="34"/>
        <v>2.4975000000000023</v>
      </c>
      <c r="K199" s="10">
        <f t="shared" si="35"/>
        <v>10.399274999999989</v>
      </c>
      <c r="L199" s="10">
        <f t="shared" si="36"/>
        <v>12.896774999999991</v>
      </c>
    </row>
    <row r="200" spans="1:12" x14ac:dyDescent="0.35">
      <c r="A200" t="s">
        <v>42</v>
      </c>
      <c r="B200">
        <v>4095026</v>
      </c>
      <c r="C200">
        <v>4043409</v>
      </c>
      <c r="D200">
        <v>4094636</v>
      </c>
      <c r="F200" s="9">
        <f t="shared" si="33"/>
        <v>921.38085000000001</v>
      </c>
      <c r="G200" s="9">
        <f t="shared" si="31"/>
        <v>909.76702499999999</v>
      </c>
      <c r="H200" s="9">
        <f t="shared" si="32"/>
        <v>921.29309999999998</v>
      </c>
      <c r="I200" s="9"/>
      <c r="J200" s="10">
        <f t="shared" si="34"/>
        <v>-11.61382500000002</v>
      </c>
      <c r="K200" s="10">
        <f t="shared" si="35"/>
        <v>11.526074999999992</v>
      </c>
      <c r="L200" s="10">
        <f t="shared" si="36"/>
        <v>-8.7750000000028194E-2</v>
      </c>
    </row>
    <row r="201" spans="1:12" x14ac:dyDescent="0.35">
      <c r="A201" t="s">
        <v>43</v>
      </c>
      <c r="B201">
        <v>347208</v>
      </c>
      <c r="C201">
        <v>378970</v>
      </c>
      <c r="D201">
        <v>422199</v>
      </c>
      <c r="F201" s="9">
        <f t="shared" si="33"/>
        <v>78.121799999999993</v>
      </c>
      <c r="G201" s="9">
        <f t="shared" si="31"/>
        <v>85.268249999999995</v>
      </c>
      <c r="H201" s="9">
        <f t="shared" si="32"/>
        <v>94.994775000000004</v>
      </c>
      <c r="I201" s="9"/>
      <c r="J201" s="10">
        <f t="shared" si="34"/>
        <v>7.1464500000000015</v>
      </c>
      <c r="K201" s="10">
        <f t="shared" si="35"/>
        <v>9.7265250000000094</v>
      </c>
      <c r="L201" s="10">
        <f t="shared" si="36"/>
        <v>16.872975000000011</v>
      </c>
    </row>
    <row r="202" spans="1:12" x14ac:dyDescent="0.35">
      <c r="A202" s="5" t="s">
        <v>67</v>
      </c>
      <c r="B202" s="6">
        <f>SUM(B158:B201)</f>
        <v>204673014</v>
      </c>
      <c r="C202" s="6">
        <f t="shared" ref="C202" si="37">SUM(C158:C201)</f>
        <v>210551346</v>
      </c>
      <c r="D202" s="6">
        <f t="shared" ref="D202" si="38">SUM(D158:D201)</f>
        <v>210723611</v>
      </c>
      <c r="E202" s="6"/>
      <c r="F202" s="11">
        <f t="shared" ref="F202" si="39">B202*0.000225</f>
        <v>46051.42815</v>
      </c>
      <c r="G202" s="11">
        <f t="shared" ref="G202" si="40">C202*0.000225</f>
        <v>47374.05285</v>
      </c>
      <c r="H202" s="11">
        <f t="shared" ref="H202" si="41">D202*0.000225</f>
        <v>47412.812474999999</v>
      </c>
      <c r="I202" s="11"/>
      <c r="J202" s="12">
        <f t="shared" si="34"/>
        <v>1322.6247000000003</v>
      </c>
      <c r="K202" s="12">
        <f t="shared" si="35"/>
        <v>38.759624999998778</v>
      </c>
      <c r="L202" s="12">
        <f t="shared" si="36"/>
        <v>1361.3843249999991</v>
      </c>
    </row>
    <row r="206" spans="1:12" x14ac:dyDescent="0.35">
      <c r="A206" s="1" t="s">
        <v>90</v>
      </c>
      <c r="B206" s="1" t="s">
        <v>62</v>
      </c>
      <c r="C206" s="1"/>
      <c r="D206" s="1"/>
      <c r="E206" s="1"/>
      <c r="F206" s="1" t="s">
        <v>63</v>
      </c>
      <c r="G206" s="1"/>
      <c r="H206" s="1"/>
      <c r="J206" s="1" t="s">
        <v>91</v>
      </c>
      <c r="K206" s="1"/>
      <c r="L206" s="1"/>
    </row>
    <row r="207" spans="1:12" x14ac:dyDescent="0.35">
      <c r="A207" s="1" t="s">
        <v>61</v>
      </c>
      <c r="B207" s="1">
        <v>1999</v>
      </c>
      <c r="C207" s="1">
        <v>2014</v>
      </c>
      <c r="D207" s="1">
        <v>2018</v>
      </c>
      <c r="E207" s="1"/>
      <c r="F207" s="1">
        <v>1999</v>
      </c>
      <c r="G207" s="1">
        <v>2014</v>
      </c>
      <c r="H207" s="1">
        <v>2018</v>
      </c>
      <c r="J207" s="3" t="s">
        <v>78</v>
      </c>
      <c r="K207" s="3" t="s">
        <v>79</v>
      </c>
      <c r="L207" s="3" t="s">
        <v>80</v>
      </c>
    </row>
    <row r="208" spans="1:12" x14ac:dyDescent="0.35">
      <c r="A208" t="s">
        <v>0</v>
      </c>
      <c r="B208">
        <f>B257+C257</f>
        <v>10784499</v>
      </c>
      <c r="C208">
        <f>B305+C305</f>
        <v>10552266</v>
      </c>
      <c r="D208" s="4">
        <f>B353+C353</f>
        <v>10649311</v>
      </c>
      <c r="F208" s="9">
        <f>(B208*225)/1000000</f>
        <v>2426.512275</v>
      </c>
      <c r="G208" s="9">
        <f t="shared" ref="G208:G251" si="42">(C208*225)/1000000</f>
        <v>2374.2598499999999</v>
      </c>
      <c r="H208" s="9">
        <f t="shared" ref="H208:H251" si="43">(D208*225)/1000000</f>
        <v>2396.094975</v>
      </c>
      <c r="I208" s="9"/>
      <c r="J208" s="10">
        <f>G208-F208</f>
        <v>-52.25242500000013</v>
      </c>
      <c r="K208" s="10">
        <f>H208-G208</f>
        <v>21.835125000000062</v>
      </c>
      <c r="L208" s="10">
        <f>H208-F208</f>
        <v>-30.417300000000068</v>
      </c>
    </row>
    <row r="209" spans="1:12" x14ac:dyDescent="0.35">
      <c r="A209" t="s">
        <v>1</v>
      </c>
      <c r="B209">
        <f t="shared" ref="B209:B251" si="44">B258+C258</f>
        <v>8318741</v>
      </c>
      <c r="C209">
        <f t="shared" ref="C209:C251" si="45">B306+C306</f>
        <v>3942172</v>
      </c>
      <c r="D209" s="4">
        <f t="shared" ref="D209:D251" si="46">B354+C354</f>
        <v>3972716</v>
      </c>
      <c r="F209" s="9">
        <f t="shared" ref="F209:F251" si="47">(B209*225)/1000000</f>
        <v>1871.716725</v>
      </c>
      <c r="G209" s="9">
        <f t="shared" si="42"/>
        <v>886.98869999999999</v>
      </c>
      <c r="H209" s="9">
        <f t="shared" si="43"/>
        <v>893.86109999999996</v>
      </c>
      <c r="I209" s="9"/>
      <c r="J209" s="10">
        <f t="shared" ref="J209:J252" si="48">G209-F209</f>
        <v>-984.728025</v>
      </c>
      <c r="K209" s="10">
        <f t="shared" ref="K209:K252" si="49">H209-G209</f>
        <v>6.8723999999999705</v>
      </c>
      <c r="L209" s="10">
        <f t="shared" ref="L209:L252" si="50">H209-F209</f>
        <v>-977.85562500000003</v>
      </c>
    </row>
    <row r="210" spans="1:12" x14ac:dyDescent="0.35">
      <c r="A210" t="s">
        <v>2</v>
      </c>
      <c r="B210">
        <f t="shared" si="44"/>
        <v>2699294</v>
      </c>
      <c r="C210">
        <f t="shared" si="45"/>
        <v>2559917</v>
      </c>
      <c r="D210" s="4">
        <f t="shared" si="46"/>
        <v>2649166</v>
      </c>
      <c r="F210" s="9">
        <f t="shared" si="47"/>
        <v>607.34114999999997</v>
      </c>
      <c r="G210" s="9">
        <f t="shared" si="42"/>
        <v>575.98132499999997</v>
      </c>
      <c r="H210" s="9">
        <f t="shared" si="43"/>
        <v>596.06235000000004</v>
      </c>
      <c r="I210" s="9"/>
      <c r="J210" s="10">
        <f t="shared" si="48"/>
        <v>-31.359825000000001</v>
      </c>
      <c r="K210" s="10">
        <f t="shared" si="49"/>
        <v>20.081025000000068</v>
      </c>
      <c r="L210" s="10">
        <f t="shared" si="50"/>
        <v>-11.278799999999933</v>
      </c>
    </row>
    <row r="211" spans="1:12" x14ac:dyDescent="0.35">
      <c r="A211" t="s">
        <v>3</v>
      </c>
      <c r="B211">
        <f t="shared" si="44"/>
        <v>2053271</v>
      </c>
      <c r="C211">
        <f t="shared" si="45"/>
        <v>1957877</v>
      </c>
      <c r="D211" s="4">
        <f t="shared" si="46"/>
        <v>1951259</v>
      </c>
      <c r="F211" s="9">
        <f t="shared" si="47"/>
        <v>461.985975</v>
      </c>
      <c r="G211" s="9">
        <f t="shared" si="42"/>
        <v>440.52232500000002</v>
      </c>
      <c r="H211" s="9">
        <f t="shared" si="43"/>
        <v>439.033275</v>
      </c>
      <c r="I211" s="9"/>
      <c r="J211" s="10">
        <f t="shared" si="48"/>
        <v>-21.463649999999973</v>
      </c>
      <c r="K211" s="10">
        <f t="shared" si="49"/>
        <v>-1.4890500000000202</v>
      </c>
      <c r="L211" s="10">
        <f t="shared" si="50"/>
        <v>-22.952699999999993</v>
      </c>
    </row>
    <row r="212" spans="1:12" x14ac:dyDescent="0.35">
      <c r="A212" t="s">
        <v>4</v>
      </c>
      <c r="B212">
        <f t="shared" si="44"/>
        <v>7051476</v>
      </c>
      <c r="C212">
        <f t="shared" si="45"/>
        <v>6987388</v>
      </c>
      <c r="D212" s="4">
        <f t="shared" si="46"/>
        <v>6904357</v>
      </c>
      <c r="F212" s="9">
        <f t="shared" si="47"/>
        <v>1586.5821000000001</v>
      </c>
      <c r="G212" s="9">
        <f t="shared" si="42"/>
        <v>1572.1623</v>
      </c>
      <c r="H212" s="9">
        <f t="shared" si="43"/>
        <v>1553.480325</v>
      </c>
      <c r="I212" s="9"/>
      <c r="J212" s="10">
        <f t="shared" si="48"/>
        <v>-14.419800000000123</v>
      </c>
      <c r="K212" s="10">
        <f t="shared" si="49"/>
        <v>-18.681974999999966</v>
      </c>
      <c r="L212" s="10">
        <f t="shared" si="50"/>
        <v>-33.101775000000089</v>
      </c>
    </row>
    <row r="213" spans="1:12" x14ac:dyDescent="0.35">
      <c r="A213" t="s">
        <v>5</v>
      </c>
      <c r="B213">
        <f t="shared" si="44"/>
        <v>3623611</v>
      </c>
      <c r="C213">
        <f t="shared" si="45"/>
        <v>3533402</v>
      </c>
      <c r="D213" s="4">
        <f t="shared" si="46"/>
        <v>3560020</v>
      </c>
      <c r="F213" s="9">
        <f t="shared" si="47"/>
        <v>815.31247499999995</v>
      </c>
      <c r="G213" s="9">
        <f t="shared" si="42"/>
        <v>795.01544999999999</v>
      </c>
      <c r="H213" s="9">
        <f t="shared" si="43"/>
        <v>801.00450000000001</v>
      </c>
      <c r="I213" s="9"/>
      <c r="J213" s="10">
        <f t="shared" si="48"/>
        <v>-20.297024999999962</v>
      </c>
      <c r="K213" s="10">
        <f t="shared" si="49"/>
        <v>5.9890500000000202</v>
      </c>
      <c r="L213" s="10">
        <f t="shared" si="50"/>
        <v>-14.307974999999942</v>
      </c>
    </row>
    <row r="214" spans="1:12" x14ac:dyDescent="0.35">
      <c r="A214" t="s">
        <v>6</v>
      </c>
      <c r="B214">
        <f t="shared" si="44"/>
        <v>5686289</v>
      </c>
      <c r="C214">
        <f t="shared" si="45"/>
        <v>5630081</v>
      </c>
      <c r="D214" s="4">
        <f t="shared" si="46"/>
        <v>5646228</v>
      </c>
      <c r="F214" s="9">
        <f t="shared" si="47"/>
        <v>1279.415025</v>
      </c>
      <c r="G214" s="9">
        <f t="shared" si="42"/>
        <v>1266.768225</v>
      </c>
      <c r="H214" s="9">
        <f t="shared" si="43"/>
        <v>1270.4013</v>
      </c>
      <c r="I214" s="9"/>
      <c r="J214" s="10">
        <f t="shared" si="48"/>
        <v>-12.646799999999985</v>
      </c>
      <c r="K214" s="10">
        <f t="shared" si="49"/>
        <v>3.6330749999999625</v>
      </c>
      <c r="L214" s="10">
        <f t="shared" si="50"/>
        <v>-9.0137250000000222</v>
      </c>
    </row>
    <row r="215" spans="1:12" x14ac:dyDescent="0.35">
      <c r="A215" t="s">
        <v>7</v>
      </c>
      <c r="B215">
        <f t="shared" si="44"/>
        <v>2317720</v>
      </c>
      <c r="C215">
        <f t="shared" si="45"/>
        <v>2314917</v>
      </c>
      <c r="D215" s="4">
        <f t="shared" si="46"/>
        <v>2309165</v>
      </c>
      <c r="F215" s="9">
        <f t="shared" si="47"/>
        <v>521.48699999999997</v>
      </c>
      <c r="G215" s="9">
        <f t="shared" si="42"/>
        <v>520.85632499999997</v>
      </c>
      <c r="H215" s="9">
        <f t="shared" si="43"/>
        <v>519.56212500000004</v>
      </c>
      <c r="I215" s="9"/>
      <c r="J215" s="10">
        <f t="shared" si="48"/>
        <v>-0.63067499999999654</v>
      </c>
      <c r="K215" s="10">
        <f t="shared" si="49"/>
        <v>-1.2941999999999325</v>
      </c>
      <c r="L215" s="10">
        <f t="shared" si="50"/>
        <v>-1.9248749999999291</v>
      </c>
    </row>
    <row r="216" spans="1:12" x14ac:dyDescent="0.35">
      <c r="A216" t="s">
        <v>8</v>
      </c>
      <c r="B216">
        <f t="shared" si="44"/>
        <v>9277906</v>
      </c>
      <c r="C216">
        <f t="shared" si="45"/>
        <v>7616539</v>
      </c>
      <c r="D216" s="4">
        <f t="shared" si="46"/>
        <v>7588579</v>
      </c>
      <c r="F216" s="9">
        <f t="shared" si="47"/>
        <v>2087.5288500000001</v>
      </c>
      <c r="G216" s="9">
        <f t="shared" si="42"/>
        <v>1713.7212750000001</v>
      </c>
      <c r="H216" s="9">
        <f t="shared" si="43"/>
        <v>1707.4302749999999</v>
      </c>
      <c r="I216" s="9"/>
      <c r="J216" s="10">
        <f t="shared" si="48"/>
        <v>-373.80757500000004</v>
      </c>
      <c r="K216" s="10">
        <f t="shared" si="49"/>
        <v>-6.2910000000001673</v>
      </c>
      <c r="L216" s="10">
        <f t="shared" si="50"/>
        <v>-380.09857500000021</v>
      </c>
    </row>
    <row r="217" spans="1:12" x14ac:dyDescent="0.35">
      <c r="A217" t="s">
        <v>9</v>
      </c>
      <c r="B217">
        <f t="shared" si="44"/>
        <v>6231117</v>
      </c>
      <c r="C217">
        <f t="shared" si="45"/>
        <v>6181152</v>
      </c>
      <c r="D217" s="4">
        <f t="shared" si="46"/>
        <v>6163595</v>
      </c>
      <c r="F217" s="9">
        <f t="shared" si="47"/>
        <v>1402.001325</v>
      </c>
      <c r="G217" s="9">
        <f t="shared" si="42"/>
        <v>1390.7592</v>
      </c>
      <c r="H217" s="9">
        <f t="shared" si="43"/>
        <v>1386.8088749999999</v>
      </c>
      <c r="I217" s="9"/>
      <c r="J217" s="10">
        <f t="shared" si="48"/>
        <v>-11.242124999999987</v>
      </c>
      <c r="K217" s="10">
        <f t="shared" si="49"/>
        <v>-3.9503250000000207</v>
      </c>
      <c r="L217" s="10">
        <f t="shared" si="50"/>
        <v>-15.192450000000008</v>
      </c>
    </row>
    <row r="218" spans="1:12" x14ac:dyDescent="0.35">
      <c r="A218" t="s">
        <v>10</v>
      </c>
      <c r="B218">
        <v>13261089</v>
      </c>
      <c r="C218">
        <f t="shared" si="45"/>
        <v>4292956</v>
      </c>
      <c r="D218" s="4">
        <f t="shared" si="46"/>
        <v>5033147</v>
      </c>
      <c r="F218" s="9">
        <f t="shared" si="47"/>
        <v>2983.7450250000002</v>
      </c>
      <c r="G218" s="9">
        <f t="shared" si="42"/>
        <v>965.91510000000005</v>
      </c>
      <c r="H218" s="9">
        <f t="shared" si="43"/>
        <v>1132.458075</v>
      </c>
      <c r="I218" s="9"/>
      <c r="J218" s="10">
        <f t="shared" si="48"/>
        <v>-2017.829925</v>
      </c>
      <c r="K218" s="10">
        <f t="shared" si="49"/>
        <v>166.54297499999996</v>
      </c>
      <c r="L218" s="10">
        <f t="shared" si="50"/>
        <v>-1851.2869500000002</v>
      </c>
    </row>
    <row r="219" spans="1:12" x14ac:dyDescent="0.35">
      <c r="A219" t="s">
        <v>11</v>
      </c>
      <c r="B219">
        <f t="shared" si="44"/>
        <v>3566194</v>
      </c>
      <c r="C219">
        <f t="shared" si="45"/>
        <v>3395851</v>
      </c>
      <c r="D219" s="4">
        <f t="shared" si="46"/>
        <v>3367594</v>
      </c>
      <c r="F219" s="9">
        <f t="shared" si="47"/>
        <v>802.39364999999998</v>
      </c>
      <c r="G219" s="9">
        <f t="shared" si="42"/>
        <v>764.06647499999997</v>
      </c>
      <c r="H219" s="9">
        <f t="shared" si="43"/>
        <v>757.70865000000003</v>
      </c>
      <c r="I219" s="9"/>
      <c r="J219" s="10">
        <f t="shared" si="48"/>
        <v>-38.327175000000011</v>
      </c>
      <c r="K219" s="10">
        <f t="shared" si="49"/>
        <v>-6.3578249999999343</v>
      </c>
      <c r="L219" s="10">
        <f t="shared" si="50"/>
        <v>-44.684999999999945</v>
      </c>
    </row>
    <row r="220" spans="1:12" x14ac:dyDescent="0.35">
      <c r="A220" t="s">
        <v>12</v>
      </c>
      <c r="B220">
        <f t="shared" si="44"/>
        <v>7017891</v>
      </c>
      <c r="C220">
        <f t="shared" si="45"/>
        <v>6932012</v>
      </c>
      <c r="D220" s="4">
        <f t="shared" si="46"/>
        <v>6892811</v>
      </c>
      <c r="F220" s="9">
        <f t="shared" si="47"/>
        <v>1579.0254749999999</v>
      </c>
      <c r="G220" s="9">
        <f t="shared" si="42"/>
        <v>1559.7027</v>
      </c>
      <c r="H220" s="9">
        <f t="shared" si="43"/>
        <v>1550.8824750000001</v>
      </c>
      <c r="I220" s="9"/>
      <c r="J220" s="10">
        <f t="shared" si="48"/>
        <v>-19.322774999999865</v>
      </c>
      <c r="K220" s="10">
        <f t="shared" si="49"/>
        <v>-8.8202249999999367</v>
      </c>
      <c r="L220" s="10">
        <f t="shared" si="50"/>
        <v>-28.142999999999802</v>
      </c>
    </row>
    <row r="221" spans="1:12" x14ac:dyDescent="0.35">
      <c r="A221" t="s">
        <v>13</v>
      </c>
      <c r="B221">
        <f t="shared" si="44"/>
        <v>2161567</v>
      </c>
      <c r="C221">
        <f t="shared" si="45"/>
        <v>2152193</v>
      </c>
      <c r="D221" s="4">
        <f t="shared" si="46"/>
        <v>2185315</v>
      </c>
      <c r="F221" s="9">
        <f t="shared" si="47"/>
        <v>486.352575</v>
      </c>
      <c r="G221" s="9">
        <f t="shared" si="42"/>
        <v>484.243425</v>
      </c>
      <c r="H221" s="9">
        <f t="shared" si="43"/>
        <v>491.695875</v>
      </c>
      <c r="I221" s="9"/>
      <c r="J221" s="10">
        <f t="shared" si="48"/>
        <v>-2.1091499999999996</v>
      </c>
      <c r="K221" s="10">
        <f t="shared" si="49"/>
        <v>7.4524499999999989</v>
      </c>
      <c r="L221" s="10">
        <f t="shared" si="50"/>
        <v>5.3432999999999993</v>
      </c>
    </row>
    <row r="222" spans="1:12" x14ac:dyDescent="0.35">
      <c r="A222" t="s">
        <v>14</v>
      </c>
      <c r="B222">
        <f t="shared" si="44"/>
        <v>6935686</v>
      </c>
      <c r="C222">
        <f t="shared" si="45"/>
        <v>6601055</v>
      </c>
      <c r="D222" s="4">
        <f t="shared" si="46"/>
        <v>6622221</v>
      </c>
      <c r="F222" s="9">
        <f t="shared" si="47"/>
        <v>1560.52935</v>
      </c>
      <c r="G222" s="9">
        <f t="shared" si="42"/>
        <v>1485.2373749999999</v>
      </c>
      <c r="H222" s="9">
        <f t="shared" si="43"/>
        <v>1489.9997249999999</v>
      </c>
      <c r="I222" s="9"/>
      <c r="J222" s="10">
        <f t="shared" si="48"/>
        <v>-75.291975000000093</v>
      </c>
      <c r="K222" s="10">
        <f t="shared" si="49"/>
        <v>4.7623499999999694</v>
      </c>
      <c r="L222" s="10">
        <f t="shared" si="50"/>
        <v>-70.529625000000124</v>
      </c>
    </row>
    <row r="223" spans="1:12" x14ac:dyDescent="0.35">
      <c r="A223" t="s">
        <v>15</v>
      </c>
      <c r="B223">
        <f t="shared" si="44"/>
        <v>5584707</v>
      </c>
      <c r="C223">
        <f t="shared" si="45"/>
        <v>5268944</v>
      </c>
      <c r="D223" s="4">
        <f t="shared" si="46"/>
        <v>5338962</v>
      </c>
      <c r="F223" s="9">
        <f t="shared" si="47"/>
        <v>1256.5590749999999</v>
      </c>
      <c r="G223" s="9">
        <f t="shared" si="42"/>
        <v>1185.5124000000001</v>
      </c>
      <c r="H223" s="9">
        <f t="shared" si="43"/>
        <v>1201.2664500000001</v>
      </c>
      <c r="I223" s="9"/>
      <c r="J223" s="10">
        <f t="shared" si="48"/>
        <v>-71.046674999999823</v>
      </c>
      <c r="K223" s="10">
        <f t="shared" si="49"/>
        <v>15.754050000000007</v>
      </c>
      <c r="L223" s="10">
        <f t="shared" si="50"/>
        <v>-55.292624999999816</v>
      </c>
    </row>
    <row r="224" spans="1:12" x14ac:dyDescent="0.35">
      <c r="A224" t="s">
        <v>16</v>
      </c>
      <c r="B224">
        <f t="shared" si="44"/>
        <v>7189852</v>
      </c>
      <c r="C224">
        <f t="shared" si="45"/>
        <v>7176132</v>
      </c>
      <c r="D224" s="4">
        <f t="shared" si="46"/>
        <v>7153104</v>
      </c>
      <c r="F224" s="9">
        <f t="shared" si="47"/>
        <v>1617.7166999999999</v>
      </c>
      <c r="G224" s="9">
        <f t="shared" si="42"/>
        <v>1614.6297</v>
      </c>
      <c r="H224" s="9">
        <f t="shared" si="43"/>
        <v>1609.4484</v>
      </c>
      <c r="I224" s="9"/>
      <c r="J224" s="10">
        <f t="shared" si="48"/>
        <v>-3.0869999999999891</v>
      </c>
      <c r="K224" s="10">
        <f t="shared" si="49"/>
        <v>-5.1812999999999647</v>
      </c>
      <c r="L224" s="10">
        <f t="shared" si="50"/>
        <v>-8.2682999999999538</v>
      </c>
    </row>
    <row r="225" spans="1:12" x14ac:dyDescent="0.35">
      <c r="A225" t="s">
        <v>17</v>
      </c>
      <c r="B225">
        <f t="shared" si="44"/>
        <v>5812829</v>
      </c>
      <c r="C225">
        <f t="shared" si="45"/>
        <v>5769290</v>
      </c>
      <c r="D225" s="4">
        <f t="shared" si="46"/>
        <v>5721268</v>
      </c>
      <c r="F225" s="9">
        <f t="shared" si="47"/>
        <v>1307.8865249999999</v>
      </c>
      <c r="G225" s="9">
        <f t="shared" si="42"/>
        <v>1298.09025</v>
      </c>
      <c r="H225" s="9">
        <f t="shared" si="43"/>
        <v>1287.2853</v>
      </c>
      <c r="I225" s="9"/>
      <c r="J225" s="10">
        <f t="shared" si="48"/>
        <v>-9.7962749999999232</v>
      </c>
      <c r="K225" s="10">
        <f t="shared" si="49"/>
        <v>-10.804949999999963</v>
      </c>
      <c r="L225" s="10">
        <f t="shared" si="50"/>
        <v>-20.601224999999886</v>
      </c>
    </row>
    <row r="226" spans="1:12" x14ac:dyDescent="0.35">
      <c r="A226" t="s">
        <v>18</v>
      </c>
      <c r="B226">
        <f t="shared" si="44"/>
        <v>45296</v>
      </c>
      <c r="C226">
        <f t="shared" si="45"/>
        <v>37571</v>
      </c>
      <c r="D226" s="4">
        <f t="shared" si="46"/>
        <v>37517</v>
      </c>
      <c r="F226" s="9">
        <f t="shared" si="47"/>
        <v>10.191599999999999</v>
      </c>
      <c r="G226" s="9">
        <f t="shared" si="42"/>
        <v>8.4534749999999992</v>
      </c>
      <c r="H226" s="9">
        <f t="shared" si="43"/>
        <v>8.4413250000000009</v>
      </c>
      <c r="I226" s="9"/>
      <c r="J226" s="10">
        <f t="shared" si="48"/>
        <v>-1.7381250000000001</v>
      </c>
      <c r="K226" s="10">
        <f t="shared" si="49"/>
        <v>-1.2149999999998329E-2</v>
      </c>
      <c r="L226" s="10">
        <f t="shared" si="50"/>
        <v>-1.7502749999999985</v>
      </c>
    </row>
    <row r="227" spans="1:12" x14ac:dyDescent="0.35">
      <c r="A227" t="s">
        <v>19</v>
      </c>
      <c r="B227">
        <f t="shared" si="44"/>
        <v>2653720</v>
      </c>
      <c r="C227">
        <f t="shared" si="45"/>
        <v>2586697</v>
      </c>
      <c r="D227" s="4">
        <f t="shared" si="46"/>
        <v>2604683</v>
      </c>
      <c r="F227" s="9">
        <f t="shared" si="47"/>
        <v>597.08699999999999</v>
      </c>
      <c r="G227" s="9">
        <f t="shared" si="42"/>
        <v>582.00682500000005</v>
      </c>
      <c r="H227" s="9">
        <f t="shared" si="43"/>
        <v>586.053675</v>
      </c>
      <c r="I227" s="9"/>
      <c r="J227" s="10">
        <f t="shared" si="48"/>
        <v>-15.08017499999994</v>
      </c>
      <c r="K227" s="10">
        <f t="shared" si="49"/>
        <v>4.0468499999999494</v>
      </c>
      <c r="L227" s="10">
        <f t="shared" si="50"/>
        <v>-11.033324999999991</v>
      </c>
    </row>
    <row r="228" spans="1:12" x14ac:dyDescent="0.35">
      <c r="A228" t="s">
        <v>20</v>
      </c>
      <c r="B228">
        <f t="shared" si="44"/>
        <v>9449741</v>
      </c>
      <c r="C228">
        <f t="shared" si="45"/>
        <v>9086286</v>
      </c>
      <c r="D228" s="4">
        <f t="shared" si="46"/>
        <v>9247431</v>
      </c>
      <c r="F228" s="9">
        <f t="shared" si="47"/>
        <v>2126.1917250000001</v>
      </c>
      <c r="G228" s="9">
        <f t="shared" si="42"/>
        <v>2044.41435</v>
      </c>
      <c r="H228" s="9">
        <f t="shared" si="43"/>
        <v>2080.6719750000002</v>
      </c>
      <c r="I228" s="9"/>
      <c r="J228" s="10">
        <f t="shared" si="48"/>
        <v>-81.77737500000012</v>
      </c>
      <c r="K228" s="10">
        <f t="shared" si="49"/>
        <v>36.257625000000189</v>
      </c>
      <c r="L228" s="10">
        <f t="shared" si="50"/>
        <v>-45.519749999999931</v>
      </c>
    </row>
    <row r="229" spans="1:12" x14ac:dyDescent="0.35">
      <c r="A229" t="s">
        <v>21</v>
      </c>
      <c r="B229">
        <f t="shared" si="44"/>
        <v>201397</v>
      </c>
      <c r="C229">
        <f t="shared" si="45"/>
        <v>200375</v>
      </c>
      <c r="D229" s="4">
        <f t="shared" si="46"/>
        <v>202211</v>
      </c>
      <c r="F229" s="9">
        <f t="shared" si="47"/>
        <v>45.314324999999997</v>
      </c>
      <c r="G229" s="9">
        <f t="shared" si="42"/>
        <v>45.084375000000001</v>
      </c>
      <c r="H229" s="9">
        <f t="shared" si="43"/>
        <v>45.497475000000001</v>
      </c>
      <c r="I229" s="9"/>
      <c r="J229" s="10">
        <f t="shared" si="48"/>
        <v>-0.22994999999999521</v>
      </c>
      <c r="K229" s="10">
        <f t="shared" si="49"/>
        <v>0.41310000000000002</v>
      </c>
      <c r="L229" s="10">
        <f t="shared" si="50"/>
        <v>0.18315000000000481</v>
      </c>
    </row>
    <row r="230" spans="1:12" x14ac:dyDescent="0.35">
      <c r="A230" t="s">
        <v>22</v>
      </c>
      <c r="B230">
        <f t="shared" si="44"/>
        <v>2538719</v>
      </c>
      <c r="C230">
        <f t="shared" si="45"/>
        <v>2503199</v>
      </c>
      <c r="D230" s="4">
        <f t="shared" si="46"/>
        <v>2507607</v>
      </c>
      <c r="F230" s="9">
        <f t="shared" si="47"/>
        <v>571.21177499999999</v>
      </c>
      <c r="G230" s="9">
        <f t="shared" si="42"/>
        <v>563.21977500000003</v>
      </c>
      <c r="H230" s="9">
        <f t="shared" si="43"/>
        <v>564.21157500000004</v>
      </c>
      <c r="I230" s="9"/>
      <c r="J230" s="10">
        <f t="shared" si="48"/>
        <v>-7.9919999999999618</v>
      </c>
      <c r="K230" s="10">
        <f t="shared" si="49"/>
        <v>0.99180000000001201</v>
      </c>
      <c r="L230" s="10">
        <f t="shared" si="50"/>
        <v>-7.0001999999999498</v>
      </c>
    </row>
    <row r="231" spans="1:12" x14ac:dyDescent="0.35">
      <c r="A231" t="s">
        <v>23</v>
      </c>
      <c r="B231">
        <f t="shared" si="44"/>
        <v>8088624</v>
      </c>
      <c r="C231">
        <f t="shared" si="45"/>
        <v>7960825</v>
      </c>
      <c r="D231" s="4">
        <f t="shared" si="46"/>
        <v>8016237</v>
      </c>
      <c r="F231" s="9">
        <f t="shared" si="47"/>
        <v>1819.9404</v>
      </c>
      <c r="G231" s="9">
        <f t="shared" si="42"/>
        <v>1791.1856250000001</v>
      </c>
      <c r="H231" s="9">
        <f t="shared" si="43"/>
        <v>1803.653325</v>
      </c>
      <c r="I231" s="9"/>
      <c r="J231" s="10">
        <f t="shared" si="48"/>
        <v>-28.754774999999881</v>
      </c>
      <c r="K231" s="10">
        <f t="shared" si="49"/>
        <v>12.467699999999923</v>
      </c>
      <c r="L231" s="10">
        <f t="shared" si="50"/>
        <v>-16.287074999999959</v>
      </c>
    </row>
    <row r="232" spans="1:12" x14ac:dyDescent="0.35">
      <c r="A232" t="s">
        <v>24</v>
      </c>
      <c r="B232">
        <v>28980498</v>
      </c>
      <c r="C232">
        <f t="shared" si="45"/>
        <v>20996246</v>
      </c>
      <c r="D232" s="4">
        <f t="shared" si="46"/>
        <v>20708017</v>
      </c>
      <c r="F232" s="9">
        <f t="shared" si="47"/>
        <v>6520.6120499999997</v>
      </c>
      <c r="G232" s="9">
        <f t="shared" si="42"/>
        <v>4724.15535</v>
      </c>
      <c r="H232" s="9">
        <f t="shared" si="43"/>
        <v>4659.303825</v>
      </c>
      <c r="I232" s="9"/>
      <c r="J232" s="10">
        <f t="shared" si="48"/>
        <v>-1796.4566999999997</v>
      </c>
      <c r="K232" s="10">
        <f t="shared" si="49"/>
        <v>-64.851525000000038</v>
      </c>
      <c r="L232" s="10">
        <f t="shared" si="50"/>
        <v>-1861.3082249999998</v>
      </c>
    </row>
    <row r="233" spans="1:12" x14ac:dyDescent="0.35">
      <c r="A233" t="s">
        <v>25</v>
      </c>
      <c r="B233">
        <f t="shared" si="44"/>
        <v>13565772</v>
      </c>
      <c r="C233">
        <f t="shared" si="45"/>
        <v>13482612</v>
      </c>
      <c r="D233" s="4">
        <f t="shared" si="46"/>
        <v>13429188</v>
      </c>
      <c r="F233" s="9">
        <f t="shared" si="47"/>
        <v>3052.2986999999998</v>
      </c>
      <c r="G233" s="9">
        <f t="shared" si="42"/>
        <v>3033.5877</v>
      </c>
      <c r="H233" s="9">
        <f t="shared" si="43"/>
        <v>3021.5673000000002</v>
      </c>
      <c r="I233" s="9"/>
      <c r="J233" s="10">
        <f t="shared" si="48"/>
        <v>-18.710999999999785</v>
      </c>
      <c r="K233" s="10">
        <f t="shared" si="49"/>
        <v>-12.020399999999881</v>
      </c>
      <c r="L233" s="10">
        <f t="shared" si="50"/>
        <v>-30.731399999999667</v>
      </c>
    </row>
    <row r="234" spans="1:12" x14ac:dyDescent="0.35">
      <c r="A234" t="s">
        <v>26</v>
      </c>
      <c r="B234">
        <f t="shared" si="44"/>
        <v>6738717</v>
      </c>
      <c r="C234">
        <f t="shared" si="45"/>
        <v>6473571</v>
      </c>
      <c r="D234" s="4">
        <f t="shared" si="46"/>
        <v>6467770</v>
      </c>
      <c r="F234" s="9">
        <f t="shared" si="47"/>
        <v>1516.211325</v>
      </c>
      <c r="G234" s="9">
        <f t="shared" si="42"/>
        <v>1456.5534749999999</v>
      </c>
      <c r="H234" s="9">
        <f t="shared" si="43"/>
        <v>1455.2482500000001</v>
      </c>
      <c r="I234" s="9"/>
      <c r="J234" s="10">
        <f t="shared" si="48"/>
        <v>-59.657850000000053</v>
      </c>
      <c r="K234" s="10">
        <f t="shared" si="49"/>
        <v>-1.3052249999998367</v>
      </c>
      <c r="L234" s="10">
        <f t="shared" si="50"/>
        <v>-60.96307499999989</v>
      </c>
    </row>
    <row r="235" spans="1:12" x14ac:dyDescent="0.35">
      <c r="A235" t="s">
        <v>27</v>
      </c>
      <c r="B235">
        <f t="shared" si="44"/>
        <v>7196469</v>
      </c>
      <c r="C235">
        <f t="shared" si="45"/>
        <v>6910452</v>
      </c>
      <c r="D235" s="4">
        <f t="shared" si="46"/>
        <v>7035891</v>
      </c>
      <c r="F235" s="9">
        <f t="shared" si="47"/>
        <v>1619.2055250000001</v>
      </c>
      <c r="G235" s="9">
        <f t="shared" si="42"/>
        <v>1554.8516999999999</v>
      </c>
      <c r="H235" s="9">
        <f t="shared" si="43"/>
        <v>1583.0754750000001</v>
      </c>
      <c r="I235" s="9"/>
      <c r="J235" s="10">
        <f t="shared" si="48"/>
        <v>-64.353825000000143</v>
      </c>
      <c r="K235" s="10">
        <f t="shared" si="49"/>
        <v>28.22377500000016</v>
      </c>
      <c r="L235" s="10">
        <f t="shared" si="50"/>
        <v>-36.130049999999983</v>
      </c>
    </row>
    <row r="236" spans="1:12" x14ac:dyDescent="0.35">
      <c r="A236" t="s">
        <v>28</v>
      </c>
      <c r="B236">
        <f t="shared" si="44"/>
        <v>4641503</v>
      </c>
      <c r="C236">
        <f t="shared" si="45"/>
        <v>4479018</v>
      </c>
      <c r="D236" s="4">
        <f t="shared" si="46"/>
        <v>4511284</v>
      </c>
      <c r="F236" s="9">
        <f t="shared" si="47"/>
        <v>1044.3381750000001</v>
      </c>
      <c r="G236" s="9">
        <f t="shared" si="42"/>
        <v>1007.77905</v>
      </c>
      <c r="H236" s="9">
        <f t="shared" si="43"/>
        <v>1015.0389</v>
      </c>
      <c r="I236" s="9"/>
      <c r="J236" s="10">
        <f t="shared" si="48"/>
        <v>-36.559125000000108</v>
      </c>
      <c r="K236" s="10">
        <f t="shared" si="49"/>
        <v>7.2598500000000286</v>
      </c>
      <c r="L236" s="10">
        <f t="shared" si="50"/>
        <v>-29.29927500000008</v>
      </c>
    </row>
    <row r="237" spans="1:12" x14ac:dyDescent="0.35">
      <c r="A237" t="s">
        <v>29</v>
      </c>
      <c r="B237">
        <f t="shared" si="44"/>
        <v>4175073</v>
      </c>
      <c r="C237">
        <f t="shared" si="45"/>
        <v>4087729</v>
      </c>
      <c r="D237" s="4">
        <f t="shared" si="46"/>
        <v>4094889</v>
      </c>
      <c r="F237" s="9">
        <f t="shared" si="47"/>
        <v>939.39142500000003</v>
      </c>
      <c r="G237" s="9">
        <f t="shared" si="42"/>
        <v>919.73902499999997</v>
      </c>
      <c r="H237" s="9">
        <f t="shared" si="43"/>
        <v>921.35002499999996</v>
      </c>
      <c r="I237" s="9"/>
      <c r="J237" s="10">
        <f t="shared" si="48"/>
        <v>-19.652400000000057</v>
      </c>
      <c r="K237" s="10">
        <f t="shared" si="49"/>
        <v>1.61099999999999</v>
      </c>
      <c r="L237" s="10">
        <f t="shared" si="50"/>
        <v>-18.041400000000067</v>
      </c>
    </row>
    <row r="238" spans="1:12" x14ac:dyDescent="0.35">
      <c r="A238" t="s">
        <v>30</v>
      </c>
      <c r="B238">
        <f t="shared" si="44"/>
        <v>5842473</v>
      </c>
      <c r="C238">
        <f t="shared" si="45"/>
        <v>5588010</v>
      </c>
      <c r="D238" s="4">
        <f t="shared" si="46"/>
        <v>5620881</v>
      </c>
      <c r="F238" s="9">
        <f t="shared" si="47"/>
        <v>1314.556425</v>
      </c>
      <c r="G238" s="9">
        <f t="shared" si="42"/>
        <v>1257.30225</v>
      </c>
      <c r="H238" s="9">
        <f t="shared" si="43"/>
        <v>1264.6982250000001</v>
      </c>
      <c r="I238" s="9"/>
      <c r="J238" s="10">
        <f t="shared" si="48"/>
        <v>-57.254175000000032</v>
      </c>
      <c r="K238" s="10">
        <f t="shared" si="49"/>
        <v>7.395975000000135</v>
      </c>
      <c r="L238" s="10">
        <f t="shared" si="50"/>
        <v>-49.858199999999897</v>
      </c>
    </row>
    <row r="239" spans="1:12" x14ac:dyDescent="0.35">
      <c r="A239" t="s">
        <v>31</v>
      </c>
      <c r="B239">
        <f t="shared" si="44"/>
        <v>8981663</v>
      </c>
      <c r="C239">
        <f t="shared" si="45"/>
        <v>8729749</v>
      </c>
      <c r="D239" s="4">
        <f t="shared" si="46"/>
        <v>8605143</v>
      </c>
      <c r="F239" s="9">
        <f t="shared" si="47"/>
        <v>2020.8741749999999</v>
      </c>
      <c r="G239" s="9">
        <f t="shared" si="42"/>
        <v>1964.1935249999999</v>
      </c>
      <c r="H239" s="9">
        <f t="shared" si="43"/>
        <v>1936.1571750000001</v>
      </c>
      <c r="I239" s="9"/>
      <c r="J239" s="10">
        <f t="shared" si="48"/>
        <v>-56.680650000000014</v>
      </c>
      <c r="K239" s="10">
        <f t="shared" si="49"/>
        <v>-28.036349999999857</v>
      </c>
      <c r="L239" s="10">
        <f t="shared" si="50"/>
        <v>-84.716999999999871</v>
      </c>
    </row>
    <row r="240" spans="1:12" x14ac:dyDescent="0.35">
      <c r="A240" t="s">
        <v>32</v>
      </c>
      <c r="B240">
        <f t="shared" si="44"/>
        <v>4788862</v>
      </c>
      <c r="C240">
        <f t="shared" si="45"/>
        <v>4691627</v>
      </c>
      <c r="D240" s="4">
        <f t="shared" si="46"/>
        <v>4743283</v>
      </c>
      <c r="F240" s="9">
        <f t="shared" si="47"/>
        <v>1077.49395</v>
      </c>
      <c r="G240" s="9">
        <f t="shared" si="42"/>
        <v>1055.6160749999999</v>
      </c>
      <c r="H240" s="9">
        <f t="shared" si="43"/>
        <v>1067.2386750000001</v>
      </c>
      <c r="I240" s="9"/>
      <c r="J240" s="10">
        <f t="shared" si="48"/>
        <v>-21.877875000000131</v>
      </c>
      <c r="K240" s="10">
        <f t="shared" si="49"/>
        <v>11.622600000000148</v>
      </c>
      <c r="L240" s="10">
        <f t="shared" si="50"/>
        <v>-10.255274999999983</v>
      </c>
    </row>
    <row r="241" spans="1:12" x14ac:dyDescent="0.35">
      <c r="A241" t="s">
        <v>33</v>
      </c>
      <c r="B241">
        <f t="shared" si="44"/>
        <v>5158824</v>
      </c>
      <c r="C241">
        <f t="shared" si="45"/>
        <v>5133193</v>
      </c>
      <c r="D241" s="4">
        <f t="shared" si="46"/>
        <v>5161192</v>
      </c>
      <c r="F241" s="9">
        <f t="shared" si="47"/>
        <v>1160.7354</v>
      </c>
      <c r="G241" s="9">
        <f t="shared" si="42"/>
        <v>1154.968425</v>
      </c>
      <c r="H241" s="9">
        <f t="shared" si="43"/>
        <v>1161.2682</v>
      </c>
      <c r="I241" s="9"/>
      <c r="J241" s="10">
        <f t="shared" si="48"/>
        <v>-5.7669750000000022</v>
      </c>
      <c r="K241" s="10">
        <f t="shared" si="49"/>
        <v>6.2997749999999542</v>
      </c>
      <c r="L241" s="10">
        <f t="shared" si="50"/>
        <v>0.53279999999995198</v>
      </c>
    </row>
    <row r="242" spans="1:12" x14ac:dyDescent="0.35">
      <c r="A242" t="s">
        <v>34</v>
      </c>
      <c r="B242">
        <f t="shared" si="44"/>
        <v>14413184</v>
      </c>
      <c r="C242">
        <f t="shared" si="45"/>
        <v>14286943</v>
      </c>
      <c r="D242" s="4">
        <f t="shared" si="46"/>
        <v>13799629</v>
      </c>
      <c r="F242" s="9">
        <f t="shared" si="47"/>
        <v>3242.9663999999998</v>
      </c>
      <c r="G242" s="9">
        <f t="shared" si="42"/>
        <v>3214.562175</v>
      </c>
      <c r="H242" s="9">
        <f t="shared" si="43"/>
        <v>3104.9165250000001</v>
      </c>
      <c r="I242" s="9"/>
      <c r="J242" s="10">
        <f t="shared" si="48"/>
        <v>-28.404224999999769</v>
      </c>
      <c r="K242" s="10">
        <f t="shared" si="49"/>
        <v>-109.64564999999993</v>
      </c>
      <c r="L242" s="10">
        <f t="shared" si="50"/>
        <v>-138.0498749999997</v>
      </c>
    </row>
    <row r="243" spans="1:12" x14ac:dyDescent="0.35">
      <c r="A243" t="s">
        <v>35</v>
      </c>
      <c r="B243">
        <f t="shared" si="44"/>
        <v>4958017</v>
      </c>
      <c r="C243">
        <f t="shared" si="45"/>
        <v>4803169</v>
      </c>
      <c r="D243" s="4">
        <f t="shared" si="46"/>
        <v>4880687</v>
      </c>
      <c r="F243" s="9">
        <f t="shared" si="47"/>
        <v>1115.553825</v>
      </c>
      <c r="G243" s="9">
        <f t="shared" si="42"/>
        <v>1080.713025</v>
      </c>
      <c r="H243" s="9">
        <f t="shared" si="43"/>
        <v>1098.154575</v>
      </c>
      <c r="I243" s="9"/>
      <c r="J243" s="10">
        <f t="shared" si="48"/>
        <v>-34.840799999999945</v>
      </c>
      <c r="K243" s="10">
        <f t="shared" si="49"/>
        <v>17.441550000000007</v>
      </c>
      <c r="L243" s="10">
        <f t="shared" si="50"/>
        <v>-17.399249999999938</v>
      </c>
    </row>
    <row r="244" spans="1:12" x14ac:dyDescent="0.35">
      <c r="A244" t="s">
        <v>36</v>
      </c>
      <c r="B244">
        <f t="shared" si="44"/>
        <v>13333767</v>
      </c>
      <c r="C244">
        <f t="shared" si="45"/>
        <v>11630004</v>
      </c>
      <c r="D244" s="4">
        <f t="shared" si="46"/>
        <v>11510681</v>
      </c>
      <c r="F244" s="9">
        <f t="shared" si="47"/>
        <v>3000.0975749999998</v>
      </c>
      <c r="G244" s="9">
        <f t="shared" si="42"/>
        <v>2616.7509</v>
      </c>
      <c r="H244" s="9">
        <f t="shared" si="43"/>
        <v>2589.903225</v>
      </c>
      <c r="I244" s="9"/>
      <c r="J244" s="10">
        <f t="shared" si="48"/>
        <v>-383.34667499999978</v>
      </c>
      <c r="K244" s="10">
        <f t="shared" si="49"/>
        <v>-26.847674999999981</v>
      </c>
      <c r="L244" s="10">
        <f t="shared" si="50"/>
        <v>-410.19434999999976</v>
      </c>
    </row>
    <row r="245" spans="1:12" x14ac:dyDescent="0.35">
      <c r="A245" t="s">
        <v>37</v>
      </c>
      <c r="B245">
        <f t="shared" si="44"/>
        <v>298043</v>
      </c>
      <c r="C245">
        <f t="shared" si="45"/>
        <v>298134</v>
      </c>
      <c r="D245" s="4">
        <f t="shared" si="46"/>
        <v>298552</v>
      </c>
      <c r="F245" s="9">
        <f t="shared" si="47"/>
        <v>67.059674999999999</v>
      </c>
      <c r="G245" s="9">
        <f t="shared" si="42"/>
        <v>67.080150000000003</v>
      </c>
      <c r="H245" s="9">
        <f t="shared" si="43"/>
        <v>67.174199999999999</v>
      </c>
      <c r="I245" s="9"/>
      <c r="J245" s="10">
        <f t="shared" si="48"/>
        <v>2.0475000000004684E-2</v>
      </c>
      <c r="K245" s="10">
        <f t="shared" si="49"/>
        <v>9.4049999999995748E-2</v>
      </c>
      <c r="L245" s="10">
        <f t="shared" si="50"/>
        <v>0.11452500000000043</v>
      </c>
    </row>
    <row r="246" spans="1:12" x14ac:dyDescent="0.35">
      <c r="A246" t="s">
        <v>38</v>
      </c>
      <c r="B246">
        <f t="shared" si="44"/>
        <v>7040422</v>
      </c>
      <c r="C246">
        <f t="shared" si="45"/>
        <v>6658392</v>
      </c>
      <c r="D246" s="4">
        <f t="shared" si="46"/>
        <v>6794727</v>
      </c>
      <c r="F246" s="9">
        <f t="shared" si="47"/>
        <v>1584.0949499999999</v>
      </c>
      <c r="G246" s="9">
        <f t="shared" si="42"/>
        <v>1498.1382000000001</v>
      </c>
      <c r="H246" s="9">
        <f t="shared" si="43"/>
        <v>1528.8135749999999</v>
      </c>
      <c r="I246" s="9"/>
      <c r="J246" s="10">
        <f t="shared" si="48"/>
        <v>-85.956749999999829</v>
      </c>
      <c r="K246" s="10">
        <f t="shared" si="49"/>
        <v>30.675374999999804</v>
      </c>
      <c r="L246" s="10">
        <f t="shared" si="50"/>
        <v>-55.281375000000025</v>
      </c>
    </row>
    <row r="247" spans="1:12" x14ac:dyDescent="0.35">
      <c r="A247" t="s">
        <v>39</v>
      </c>
      <c r="B247">
        <f t="shared" si="44"/>
        <v>6771751</v>
      </c>
      <c r="C247">
        <f t="shared" si="45"/>
        <v>6558221</v>
      </c>
      <c r="D247" s="4">
        <f t="shared" si="46"/>
        <v>6561792</v>
      </c>
      <c r="F247" s="9">
        <f t="shared" si="47"/>
        <v>1523.643975</v>
      </c>
      <c r="G247" s="9">
        <f t="shared" si="42"/>
        <v>1475.599725</v>
      </c>
      <c r="H247" s="9">
        <f t="shared" si="43"/>
        <v>1476.4032</v>
      </c>
      <c r="I247" s="9"/>
      <c r="J247" s="10">
        <f t="shared" si="48"/>
        <v>-48.04424999999992</v>
      </c>
      <c r="K247" s="10">
        <f t="shared" si="49"/>
        <v>0.80347499999993488</v>
      </c>
      <c r="L247" s="10">
        <f t="shared" si="50"/>
        <v>-47.240774999999985</v>
      </c>
    </row>
    <row r="248" spans="1:12" x14ac:dyDescent="0.35">
      <c r="A248" t="s">
        <v>40</v>
      </c>
      <c r="B248">
        <f t="shared" si="44"/>
        <v>10046763</v>
      </c>
      <c r="C248">
        <f t="shared" si="45"/>
        <v>9751908</v>
      </c>
      <c r="D248" s="4">
        <f t="shared" si="46"/>
        <v>9856120</v>
      </c>
      <c r="F248" s="9">
        <f t="shared" si="47"/>
        <v>2260.521675</v>
      </c>
      <c r="G248" s="9">
        <f t="shared" si="42"/>
        <v>2194.1792999999998</v>
      </c>
      <c r="H248" s="9">
        <f t="shared" si="43"/>
        <v>2217.627</v>
      </c>
      <c r="I248" s="9"/>
      <c r="J248" s="10">
        <f t="shared" si="48"/>
        <v>-66.342375000000175</v>
      </c>
      <c r="K248" s="10">
        <f t="shared" si="49"/>
        <v>23.447700000000168</v>
      </c>
      <c r="L248" s="10">
        <f t="shared" si="50"/>
        <v>-42.894675000000007</v>
      </c>
    </row>
    <row r="249" spans="1:12" x14ac:dyDescent="0.35">
      <c r="A249" t="s">
        <v>41</v>
      </c>
      <c r="B249">
        <f t="shared" si="44"/>
        <v>9902932</v>
      </c>
      <c r="C249">
        <f t="shared" si="45"/>
        <v>9720905</v>
      </c>
      <c r="D249" s="4">
        <f t="shared" si="46"/>
        <v>9675906</v>
      </c>
      <c r="F249" s="9">
        <f t="shared" si="47"/>
        <v>2228.1597000000002</v>
      </c>
      <c r="G249" s="9">
        <f t="shared" si="42"/>
        <v>2187.2036250000001</v>
      </c>
      <c r="H249" s="9">
        <f t="shared" si="43"/>
        <v>2177.0788499999999</v>
      </c>
      <c r="I249" s="9"/>
      <c r="J249" s="10">
        <f t="shared" si="48"/>
        <v>-40.956075000000055</v>
      </c>
      <c r="K249" s="10">
        <f t="shared" si="49"/>
        <v>-10.124775000000227</v>
      </c>
      <c r="L249" s="10">
        <f t="shared" si="50"/>
        <v>-51.080850000000282</v>
      </c>
    </row>
    <row r="250" spans="1:12" x14ac:dyDescent="0.35">
      <c r="A250" t="s">
        <v>42</v>
      </c>
      <c r="B250">
        <f t="shared" si="44"/>
        <v>7552055</v>
      </c>
      <c r="C250">
        <f t="shared" si="45"/>
        <v>7119113</v>
      </c>
      <c r="D250" s="4">
        <f t="shared" si="46"/>
        <v>7101523</v>
      </c>
      <c r="F250" s="9">
        <f t="shared" si="47"/>
        <v>1699.2123750000001</v>
      </c>
      <c r="G250" s="9">
        <f t="shared" si="42"/>
        <v>1601.8004249999999</v>
      </c>
      <c r="H250" s="9">
        <f t="shared" si="43"/>
        <v>1597.8426750000001</v>
      </c>
      <c r="I250" s="9"/>
      <c r="J250" s="10">
        <f t="shared" si="48"/>
        <v>-97.411950000000161</v>
      </c>
      <c r="K250" s="10">
        <f t="shared" si="49"/>
        <v>-3.9577499999998054</v>
      </c>
      <c r="L250" s="10">
        <f t="shared" si="50"/>
        <v>-101.36969999999997</v>
      </c>
    </row>
    <row r="251" spans="1:12" x14ac:dyDescent="0.35">
      <c r="A251" t="s">
        <v>43</v>
      </c>
      <c r="B251">
        <f t="shared" si="44"/>
        <v>6431506</v>
      </c>
      <c r="C251">
        <f t="shared" si="45"/>
        <v>6376808</v>
      </c>
      <c r="D251" s="4">
        <f t="shared" si="46"/>
        <v>6332670</v>
      </c>
      <c r="F251" s="9">
        <f t="shared" si="47"/>
        <v>1447.0888500000001</v>
      </c>
      <c r="G251" s="9">
        <f t="shared" si="42"/>
        <v>1434.7818</v>
      </c>
      <c r="H251" s="9">
        <f t="shared" si="43"/>
        <v>1424.8507500000001</v>
      </c>
      <c r="I251" s="9"/>
      <c r="J251" s="10">
        <f t="shared" si="48"/>
        <v>-12.307050000000118</v>
      </c>
      <c r="K251" s="10">
        <f t="shared" si="49"/>
        <v>-9.9310499999999138</v>
      </c>
      <c r="L251" s="10">
        <f t="shared" si="50"/>
        <v>-22.238100000000031</v>
      </c>
    </row>
    <row r="252" spans="1:12" x14ac:dyDescent="0.35">
      <c r="A252" s="5" t="s">
        <v>67</v>
      </c>
      <c r="B252" s="6">
        <f>SUM(B208:B251)</f>
        <v>303369530</v>
      </c>
      <c r="C252" s="6">
        <f t="shared" ref="C252" si="51">SUM(C208:C251)</f>
        <v>273014901</v>
      </c>
      <c r="D252" s="6">
        <f t="shared" ref="D252" si="52">SUM(D208:D251)</f>
        <v>273514329</v>
      </c>
      <c r="E252" s="6"/>
      <c r="F252" s="11">
        <f t="shared" ref="F252" si="53">B252*0.000225</f>
        <v>68258.144249999998</v>
      </c>
      <c r="G252" s="11">
        <f t="shared" ref="G252" si="54">C252*0.000225</f>
        <v>61428.352724999997</v>
      </c>
      <c r="H252" s="11">
        <f t="shared" ref="H252" si="55">D252*0.000225</f>
        <v>61540.724024999996</v>
      </c>
      <c r="I252" s="11"/>
      <c r="J252" s="12">
        <f t="shared" si="48"/>
        <v>-6829.7915250000005</v>
      </c>
      <c r="K252" s="12">
        <f t="shared" si="49"/>
        <v>112.37129999999888</v>
      </c>
      <c r="L252" s="12">
        <f t="shared" si="50"/>
        <v>-6717.4202250000017</v>
      </c>
    </row>
    <row r="255" spans="1:12" x14ac:dyDescent="0.35">
      <c r="A255" s="1"/>
      <c r="B255" s="1"/>
      <c r="C255" s="1"/>
    </row>
    <row r="256" spans="1:12" x14ac:dyDescent="0.35">
      <c r="A256" s="1"/>
      <c r="B256" s="1" t="s">
        <v>77</v>
      </c>
      <c r="C256" s="1" t="s">
        <v>81</v>
      </c>
    </row>
    <row r="257" spans="2:3" x14ac:dyDescent="0.35">
      <c r="B257">
        <v>3075521</v>
      </c>
      <c r="C257">
        <v>7708978</v>
      </c>
    </row>
    <row r="258" spans="2:3" x14ac:dyDescent="0.35">
      <c r="B258">
        <v>8268997</v>
      </c>
      <c r="C258">
        <v>49744</v>
      </c>
    </row>
    <row r="259" spans="2:3" x14ac:dyDescent="0.35">
      <c r="B259">
        <v>2699294</v>
      </c>
      <c r="C259">
        <v>0</v>
      </c>
    </row>
    <row r="260" spans="2:3" x14ac:dyDescent="0.35">
      <c r="B260">
        <v>2053207</v>
      </c>
      <c r="C260">
        <v>64</v>
      </c>
    </row>
    <row r="261" spans="2:3" x14ac:dyDescent="0.35">
      <c r="B261">
        <v>7050811</v>
      </c>
      <c r="C261">
        <v>665</v>
      </c>
    </row>
    <row r="262" spans="2:3" x14ac:dyDescent="0.35">
      <c r="B262">
        <v>3617351</v>
      </c>
      <c r="C262">
        <v>6260</v>
      </c>
    </row>
    <row r="263" spans="2:3" x14ac:dyDescent="0.35">
      <c r="B263">
        <v>5683999</v>
      </c>
      <c r="C263">
        <v>2290</v>
      </c>
    </row>
    <row r="264" spans="2:3" x14ac:dyDescent="0.35">
      <c r="B264">
        <v>2317720</v>
      </c>
      <c r="C264">
        <v>0</v>
      </c>
    </row>
    <row r="265" spans="2:3" x14ac:dyDescent="0.35">
      <c r="B265">
        <v>7546912</v>
      </c>
      <c r="C265">
        <v>1730994</v>
      </c>
    </row>
    <row r="266" spans="2:3" x14ac:dyDescent="0.35">
      <c r="B266">
        <v>5647627</v>
      </c>
      <c r="C266">
        <v>583490</v>
      </c>
    </row>
    <row r="267" spans="2:3" x14ac:dyDescent="0.35">
      <c r="B267">
        <v>13782564</v>
      </c>
      <c r="C267" s="9">
        <v>264933</v>
      </c>
    </row>
    <row r="268" spans="2:3" x14ac:dyDescent="0.35">
      <c r="B268">
        <v>3564432</v>
      </c>
      <c r="C268">
        <v>1762</v>
      </c>
    </row>
    <row r="269" spans="2:3" x14ac:dyDescent="0.35">
      <c r="B269">
        <v>7017828</v>
      </c>
      <c r="C269">
        <v>63</v>
      </c>
    </row>
    <row r="270" spans="2:3" x14ac:dyDescent="0.35">
      <c r="B270">
        <v>2160226</v>
      </c>
      <c r="C270">
        <v>1341</v>
      </c>
    </row>
    <row r="271" spans="2:3" x14ac:dyDescent="0.35">
      <c r="B271">
        <v>6470712</v>
      </c>
      <c r="C271">
        <v>464974</v>
      </c>
    </row>
    <row r="272" spans="2:3" x14ac:dyDescent="0.35">
      <c r="B272">
        <v>4726940</v>
      </c>
      <c r="C272">
        <v>857767</v>
      </c>
    </row>
    <row r="273" spans="2:3" x14ac:dyDescent="0.35">
      <c r="B273">
        <v>7189800</v>
      </c>
      <c r="C273">
        <v>52</v>
      </c>
    </row>
    <row r="274" spans="2:3" x14ac:dyDescent="0.35">
      <c r="B274">
        <v>5812781</v>
      </c>
      <c r="C274">
        <v>48</v>
      </c>
    </row>
    <row r="275" spans="2:3" x14ac:dyDescent="0.35">
      <c r="B275">
        <v>45296</v>
      </c>
      <c r="C275">
        <v>0</v>
      </c>
    </row>
    <row r="276" spans="2:3" x14ac:dyDescent="0.35">
      <c r="B276">
        <v>2653720</v>
      </c>
      <c r="C276">
        <v>0</v>
      </c>
    </row>
    <row r="277" spans="2:3" x14ac:dyDescent="0.35">
      <c r="B277">
        <v>9161602</v>
      </c>
      <c r="C277">
        <v>288139</v>
      </c>
    </row>
    <row r="278" spans="2:3" x14ac:dyDescent="0.35">
      <c r="B278">
        <v>201397</v>
      </c>
      <c r="C278">
        <v>0</v>
      </c>
    </row>
    <row r="279" spans="2:3" x14ac:dyDescent="0.35">
      <c r="B279">
        <v>2538705</v>
      </c>
      <c r="C279">
        <v>14</v>
      </c>
    </row>
    <row r="280" spans="2:3" x14ac:dyDescent="0.35">
      <c r="B280">
        <v>8025039</v>
      </c>
      <c r="C280">
        <v>63585</v>
      </c>
    </row>
    <row r="281" spans="2:3" x14ac:dyDescent="0.35">
      <c r="B281">
        <v>25864694</v>
      </c>
      <c r="C281">
        <v>3237872</v>
      </c>
    </row>
    <row r="282" spans="2:3" x14ac:dyDescent="0.35">
      <c r="B282">
        <v>13565697</v>
      </c>
      <c r="C282">
        <v>75</v>
      </c>
    </row>
    <row r="283" spans="2:3" x14ac:dyDescent="0.35">
      <c r="B283">
        <v>6738717</v>
      </c>
      <c r="C283">
        <v>0</v>
      </c>
    </row>
    <row r="284" spans="2:3" x14ac:dyDescent="0.35">
      <c r="B284">
        <v>7007290</v>
      </c>
      <c r="C284">
        <v>189179</v>
      </c>
    </row>
    <row r="285" spans="2:3" x14ac:dyDescent="0.35">
      <c r="B285">
        <v>4641503</v>
      </c>
      <c r="C285">
        <v>0</v>
      </c>
    </row>
    <row r="286" spans="2:3" x14ac:dyDescent="0.35">
      <c r="B286">
        <v>4173372</v>
      </c>
      <c r="C286">
        <v>1701</v>
      </c>
    </row>
    <row r="287" spans="2:3" x14ac:dyDescent="0.35">
      <c r="B287">
        <v>5841472</v>
      </c>
      <c r="C287">
        <v>1001</v>
      </c>
    </row>
    <row r="288" spans="2:3" x14ac:dyDescent="0.35">
      <c r="B288">
        <v>8909749</v>
      </c>
      <c r="C288">
        <v>71914</v>
      </c>
    </row>
    <row r="289" spans="1:3" x14ac:dyDescent="0.35">
      <c r="B289">
        <v>4663621</v>
      </c>
      <c r="C289">
        <v>125241</v>
      </c>
    </row>
    <row r="290" spans="1:3" x14ac:dyDescent="0.35">
      <c r="B290">
        <v>5129040</v>
      </c>
      <c r="C290">
        <v>29784</v>
      </c>
    </row>
    <row r="291" spans="1:3" x14ac:dyDescent="0.35">
      <c r="B291">
        <v>13746786</v>
      </c>
      <c r="C291">
        <v>666398</v>
      </c>
    </row>
    <row r="292" spans="1:3" x14ac:dyDescent="0.35">
      <c r="B292">
        <v>4958017</v>
      </c>
      <c r="C292">
        <v>0</v>
      </c>
    </row>
    <row r="293" spans="1:3" x14ac:dyDescent="0.35">
      <c r="B293">
        <v>12835095</v>
      </c>
      <c r="C293">
        <v>498672</v>
      </c>
    </row>
    <row r="294" spans="1:3" x14ac:dyDescent="0.35">
      <c r="B294">
        <v>298043</v>
      </c>
      <c r="C294">
        <v>0</v>
      </c>
    </row>
    <row r="295" spans="1:3" x14ac:dyDescent="0.35">
      <c r="B295">
        <v>7038200</v>
      </c>
      <c r="C295">
        <v>2222</v>
      </c>
    </row>
    <row r="296" spans="1:3" x14ac:dyDescent="0.35">
      <c r="B296">
        <v>6714559</v>
      </c>
      <c r="C296">
        <v>57192</v>
      </c>
    </row>
    <row r="297" spans="1:3" x14ac:dyDescent="0.35">
      <c r="B297">
        <v>10015722</v>
      </c>
      <c r="C297">
        <v>31041</v>
      </c>
    </row>
    <row r="298" spans="1:3" x14ac:dyDescent="0.35">
      <c r="B298">
        <v>9902709</v>
      </c>
      <c r="C298">
        <v>223</v>
      </c>
    </row>
    <row r="299" spans="1:3" x14ac:dyDescent="0.35">
      <c r="B299">
        <v>7504277</v>
      </c>
      <c r="C299">
        <v>47778</v>
      </c>
    </row>
    <row r="300" spans="1:3" x14ac:dyDescent="0.35">
      <c r="B300">
        <v>6431203</v>
      </c>
      <c r="C300">
        <v>303</v>
      </c>
    </row>
    <row r="303" spans="1:3" x14ac:dyDescent="0.35">
      <c r="A303" s="1"/>
      <c r="B303" s="1"/>
      <c r="C303" s="1"/>
    </row>
    <row r="304" spans="1:3" x14ac:dyDescent="0.35">
      <c r="A304" s="1"/>
      <c r="B304" s="1" t="s">
        <v>77</v>
      </c>
      <c r="C304" s="1" t="s">
        <v>81</v>
      </c>
    </row>
    <row r="305" spans="2:3" x14ac:dyDescent="0.35">
      <c r="B305">
        <v>10542015</v>
      </c>
      <c r="C305">
        <v>10251</v>
      </c>
    </row>
    <row r="306" spans="2:3" x14ac:dyDescent="0.35">
      <c r="B306">
        <v>3803436</v>
      </c>
      <c r="C306">
        <v>138736</v>
      </c>
    </row>
    <row r="307" spans="2:3" x14ac:dyDescent="0.35">
      <c r="B307">
        <v>2559917</v>
      </c>
      <c r="C307">
        <v>0</v>
      </c>
    </row>
    <row r="308" spans="2:3" x14ac:dyDescent="0.35">
      <c r="B308">
        <v>1957877</v>
      </c>
      <c r="C308">
        <v>0</v>
      </c>
    </row>
    <row r="309" spans="2:3" x14ac:dyDescent="0.35">
      <c r="B309">
        <v>6967099</v>
      </c>
      <c r="C309">
        <v>20289</v>
      </c>
    </row>
    <row r="310" spans="2:3" x14ac:dyDescent="0.35">
      <c r="B310">
        <v>3533402</v>
      </c>
      <c r="C310">
        <v>0</v>
      </c>
    </row>
    <row r="311" spans="2:3" x14ac:dyDescent="0.35">
      <c r="B311">
        <v>5617168</v>
      </c>
      <c r="C311">
        <v>12913</v>
      </c>
    </row>
    <row r="312" spans="2:3" x14ac:dyDescent="0.35">
      <c r="B312">
        <v>2314908</v>
      </c>
      <c r="C312">
        <v>9</v>
      </c>
    </row>
    <row r="313" spans="2:3" x14ac:dyDescent="0.35">
      <c r="B313">
        <v>7616539</v>
      </c>
      <c r="C313">
        <v>0</v>
      </c>
    </row>
    <row r="314" spans="2:3" x14ac:dyDescent="0.35">
      <c r="B314">
        <v>6077706</v>
      </c>
      <c r="C314">
        <v>103446</v>
      </c>
    </row>
    <row r="315" spans="2:3" x14ac:dyDescent="0.35">
      <c r="B315">
        <v>4268815</v>
      </c>
      <c r="C315">
        <v>24141</v>
      </c>
    </row>
    <row r="316" spans="2:3" x14ac:dyDescent="0.35">
      <c r="B316">
        <v>3393515</v>
      </c>
      <c r="C316">
        <v>2336</v>
      </c>
    </row>
    <row r="317" spans="2:3" x14ac:dyDescent="0.35">
      <c r="B317">
        <v>6927486</v>
      </c>
      <c r="C317">
        <v>4526</v>
      </c>
    </row>
    <row r="318" spans="2:3" x14ac:dyDescent="0.35">
      <c r="B318">
        <v>2152193</v>
      </c>
      <c r="C318">
        <v>0</v>
      </c>
    </row>
    <row r="319" spans="2:3" x14ac:dyDescent="0.35">
      <c r="B319">
        <v>6601055</v>
      </c>
      <c r="C319">
        <v>0</v>
      </c>
    </row>
    <row r="320" spans="2:3" x14ac:dyDescent="0.35">
      <c r="B320">
        <v>5268944</v>
      </c>
      <c r="C320">
        <v>0</v>
      </c>
    </row>
    <row r="321" spans="2:3" x14ac:dyDescent="0.35">
      <c r="B321">
        <v>7068365</v>
      </c>
      <c r="C321">
        <v>107767</v>
      </c>
    </row>
    <row r="322" spans="2:3" x14ac:dyDescent="0.35">
      <c r="B322">
        <v>5753334</v>
      </c>
      <c r="C322">
        <v>15956</v>
      </c>
    </row>
    <row r="323" spans="2:3" x14ac:dyDescent="0.35">
      <c r="B323">
        <v>37571</v>
      </c>
      <c r="C323">
        <v>0</v>
      </c>
    </row>
    <row r="324" spans="2:3" x14ac:dyDescent="0.35">
      <c r="B324">
        <v>2586697</v>
      </c>
      <c r="C324">
        <v>0</v>
      </c>
    </row>
    <row r="325" spans="2:3" x14ac:dyDescent="0.35">
      <c r="B325">
        <v>9086286</v>
      </c>
      <c r="C325">
        <v>0</v>
      </c>
    </row>
    <row r="326" spans="2:3" x14ac:dyDescent="0.35">
      <c r="B326">
        <v>200375</v>
      </c>
      <c r="C326">
        <v>0</v>
      </c>
    </row>
    <row r="327" spans="2:3" x14ac:dyDescent="0.35">
      <c r="B327">
        <v>2503199</v>
      </c>
      <c r="C327">
        <v>0</v>
      </c>
    </row>
    <row r="328" spans="2:3" x14ac:dyDescent="0.35">
      <c r="B328">
        <v>7960825</v>
      </c>
      <c r="C328">
        <v>0</v>
      </c>
    </row>
    <row r="329" spans="2:3" x14ac:dyDescent="0.35">
      <c r="B329">
        <v>19951906</v>
      </c>
      <c r="C329">
        <v>1044340</v>
      </c>
    </row>
    <row r="330" spans="2:3" x14ac:dyDescent="0.35">
      <c r="B330">
        <v>13461235</v>
      </c>
      <c r="C330">
        <v>21377</v>
      </c>
    </row>
    <row r="331" spans="2:3" x14ac:dyDescent="0.35">
      <c r="B331">
        <v>6473571</v>
      </c>
      <c r="C331">
        <v>0</v>
      </c>
    </row>
    <row r="332" spans="2:3" x14ac:dyDescent="0.35">
      <c r="B332">
        <v>6910452</v>
      </c>
      <c r="C332">
        <v>0</v>
      </c>
    </row>
    <row r="333" spans="2:3" x14ac:dyDescent="0.35">
      <c r="B333">
        <v>4479018</v>
      </c>
      <c r="C333">
        <v>0</v>
      </c>
    </row>
    <row r="334" spans="2:3" x14ac:dyDescent="0.35">
      <c r="B334">
        <v>4087729</v>
      </c>
      <c r="C334">
        <v>0</v>
      </c>
    </row>
    <row r="335" spans="2:3" x14ac:dyDescent="0.35">
      <c r="B335">
        <v>5588010</v>
      </c>
      <c r="C335">
        <v>0</v>
      </c>
    </row>
    <row r="336" spans="2:3" x14ac:dyDescent="0.35">
      <c r="B336">
        <v>8728808</v>
      </c>
      <c r="C336">
        <v>941</v>
      </c>
    </row>
    <row r="337" spans="1:3" x14ac:dyDescent="0.35">
      <c r="B337">
        <v>4691627</v>
      </c>
      <c r="C337">
        <v>0</v>
      </c>
    </row>
    <row r="338" spans="1:3" x14ac:dyDescent="0.35">
      <c r="B338">
        <v>5133193</v>
      </c>
      <c r="C338">
        <v>0</v>
      </c>
    </row>
    <row r="339" spans="1:3" x14ac:dyDescent="0.35">
      <c r="B339">
        <v>14286943</v>
      </c>
      <c r="C339">
        <v>0</v>
      </c>
    </row>
    <row r="340" spans="1:3" x14ac:dyDescent="0.35">
      <c r="B340">
        <v>4800110</v>
      </c>
      <c r="C340">
        <v>3059</v>
      </c>
    </row>
    <row r="341" spans="1:3" x14ac:dyDescent="0.35">
      <c r="B341">
        <v>11497138</v>
      </c>
      <c r="C341">
        <v>132866</v>
      </c>
    </row>
    <row r="342" spans="1:3" x14ac:dyDescent="0.35">
      <c r="B342">
        <v>298134</v>
      </c>
      <c r="C342">
        <v>0</v>
      </c>
    </row>
    <row r="343" spans="1:3" x14ac:dyDescent="0.35">
      <c r="B343">
        <v>6658392</v>
      </c>
      <c r="C343">
        <v>0</v>
      </c>
    </row>
    <row r="344" spans="1:3" x14ac:dyDescent="0.35">
      <c r="B344">
        <v>6558221</v>
      </c>
      <c r="C344">
        <v>0</v>
      </c>
    </row>
    <row r="345" spans="1:3" x14ac:dyDescent="0.35">
      <c r="B345">
        <v>9751908</v>
      </c>
      <c r="C345">
        <v>0</v>
      </c>
    </row>
    <row r="346" spans="1:3" x14ac:dyDescent="0.35">
      <c r="B346">
        <v>9639782</v>
      </c>
      <c r="C346">
        <v>81123</v>
      </c>
    </row>
    <row r="347" spans="1:3" x14ac:dyDescent="0.35">
      <c r="B347">
        <v>7090125</v>
      </c>
      <c r="C347">
        <v>28988</v>
      </c>
    </row>
    <row r="348" spans="1:3" x14ac:dyDescent="0.35">
      <c r="B348">
        <v>6275022</v>
      </c>
      <c r="C348">
        <v>101786</v>
      </c>
    </row>
    <row r="351" spans="1:3" x14ac:dyDescent="0.35">
      <c r="A351" s="1"/>
      <c r="B351" s="1"/>
      <c r="C351" s="1"/>
    </row>
    <row r="352" spans="1:3" x14ac:dyDescent="0.35">
      <c r="A352" s="1"/>
      <c r="B352" s="1" t="s">
        <v>77</v>
      </c>
      <c r="C352" s="1" t="s">
        <v>81</v>
      </c>
    </row>
    <row r="353" spans="2:3" x14ac:dyDescent="0.35">
      <c r="B353">
        <v>10649311</v>
      </c>
      <c r="C353">
        <v>0</v>
      </c>
    </row>
    <row r="354" spans="2:3" x14ac:dyDescent="0.35">
      <c r="B354">
        <v>3946431</v>
      </c>
      <c r="C354">
        <v>26285</v>
      </c>
    </row>
    <row r="355" spans="2:3" x14ac:dyDescent="0.35">
      <c r="B355">
        <v>2645831</v>
      </c>
      <c r="C355">
        <v>3335</v>
      </c>
    </row>
    <row r="356" spans="2:3" x14ac:dyDescent="0.35">
      <c r="B356">
        <v>1896908</v>
      </c>
      <c r="C356">
        <v>54351</v>
      </c>
    </row>
    <row r="357" spans="2:3" x14ac:dyDescent="0.35">
      <c r="B357">
        <v>6904357</v>
      </c>
      <c r="C357">
        <v>0</v>
      </c>
    </row>
    <row r="358" spans="2:3" x14ac:dyDescent="0.35">
      <c r="B358">
        <v>3560020</v>
      </c>
      <c r="C358">
        <v>0</v>
      </c>
    </row>
    <row r="359" spans="2:3" x14ac:dyDescent="0.35">
      <c r="B359">
        <v>5645939</v>
      </c>
      <c r="C359">
        <v>289</v>
      </c>
    </row>
    <row r="360" spans="2:3" x14ac:dyDescent="0.35">
      <c r="B360">
        <v>2309165</v>
      </c>
      <c r="C360">
        <v>0</v>
      </c>
    </row>
    <row r="361" spans="2:3" x14ac:dyDescent="0.35">
      <c r="B361">
        <v>7588579</v>
      </c>
      <c r="C361">
        <v>0</v>
      </c>
    </row>
    <row r="362" spans="2:3" x14ac:dyDescent="0.35">
      <c r="B362">
        <v>6163595</v>
      </c>
      <c r="C362">
        <v>0</v>
      </c>
    </row>
    <row r="363" spans="2:3" x14ac:dyDescent="0.35">
      <c r="B363">
        <v>5024049</v>
      </c>
      <c r="C363">
        <v>9098</v>
      </c>
    </row>
    <row r="364" spans="2:3" x14ac:dyDescent="0.35">
      <c r="B364">
        <v>3367594</v>
      </c>
      <c r="C364">
        <v>0</v>
      </c>
    </row>
    <row r="365" spans="2:3" x14ac:dyDescent="0.35">
      <c r="B365">
        <v>6892811</v>
      </c>
      <c r="C365">
        <v>0</v>
      </c>
    </row>
    <row r="366" spans="2:3" x14ac:dyDescent="0.35">
      <c r="B366">
        <v>2185315</v>
      </c>
      <c r="C366">
        <v>0</v>
      </c>
    </row>
    <row r="367" spans="2:3" x14ac:dyDescent="0.35">
      <c r="B367">
        <v>6092487</v>
      </c>
      <c r="C367">
        <v>529734</v>
      </c>
    </row>
    <row r="368" spans="2:3" x14ac:dyDescent="0.35">
      <c r="B368">
        <v>5033237</v>
      </c>
      <c r="C368">
        <v>305725</v>
      </c>
    </row>
    <row r="369" spans="2:3" x14ac:dyDescent="0.35">
      <c r="B369">
        <v>7153104</v>
      </c>
      <c r="C369">
        <v>0</v>
      </c>
    </row>
    <row r="370" spans="2:3" x14ac:dyDescent="0.35">
      <c r="B370">
        <v>5721268</v>
      </c>
      <c r="C370">
        <v>0</v>
      </c>
    </row>
    <row r="371" spans="2:3" x14ac:dyDescent="0.35">
      <c r="B371">
        <v>34429</v>
      </c>
      <c r="C371">
        <v>3088</v>
      </c>
    </row>
    <row r="372" spans="2:3" x14ac:dyDescent="0.35">
      <c r="B372">
        <v>2371906</v>
      </c>
      <c r="C372">
        <v>232777</v>
      </c>
    </row>
    <row r="373" spans="2:3" x14ac:dyDescent="0.35">
      <c r="B373">
        <v>9207222</v>
      </c>
      <c r="C373">
        <v>40209</v>
      </c>
    </row>
    <row r="374" spans="2:3" x14ac:dyDescent="0.35">
      <c r="B374">
        <v>200914</v>
      </c>
      <c r="C374">
        <v>1297</v>
      </c>
    </row>
    <row r="375" spans="2:3" x14ac:dyDescent="0.35">
      <c r="B375">
        <v>2327915</v>
      </c>
      <c r="C375">
        <v>179692</v>
      </c>
    </row>
    <row r="376" spans="2:3" x14ac:dyDescent="0.35">
      <c r="B376">
        <v>8016237</v>
      </c>
      <c r="C376">
        <v>0</v>
      </c>
    </row>
    <row r="377" spans="2:3" x14ac:dyDescent="0.35">
      <c r="B377">
        <v>20706959</v>
      </c>
      <c r="C377">
        <v>1058</v>
      </c>
    </row>
    <row r="378" spans="2:3" x14ac:dyDescent="0.35">
      <c r="B378">
        <v>13429188</v>
      </c>
      <c r="C378">
        <v>0</v>
      </c>
    </row>
    <row r="379" spans="2:3" x14ac:dyDescent="0.35">
      <c r="B379">
        <v>6077687</v>
      </c>
      <c r="C379">
        <v>390083</v>
      </c>
    </row>
    <row r="380" spans="2:3" x14ac:dyDescent="0.35">
      <c r="B380">
        <v>6772960</v>
      </c>
      <c r="C380">
        <v>262931</v>
      </c>
    </row>
    <row r="381" spans="2:3" x14ac:dyDescent="0.35">
      <c r="B381">
        <v>4164785</v>
      </c>
      <c r="C381">
        <v>346499</v>
      </c>
    </row>
    <row r="382" spans="2:3" x14ac:dyDescent="0.35">
      <c r="B382">
        <v>4094889</v>
      </c>
      <c r="C382">
        <v>0</v>
      </c>
    </row>
    <row r="383" spans="2:3" x14ac:dyDescent="0.35">
      <c r="B383">
        <v>5603256</v>
      </c>
      <c r="C383">
        <v>17625</v>
      </c>
    </row>
    <row r="384" spans="2:3" x14ac:dyDescent="0.35">
      <c r="B384">
        <v>8597617</v>
      </c>
      <c r="C384">
        <v>7526</v>
      </c>
    </row>
    <row r="385" spans="2:3" x14ac:dyDescent="0.35">
      <c r="B385">
        <v>4743283</v>
      </c>
      <c r="C385">
        <v>0</v>
      </c>
    </row>
    <row r="386" spans="2:3" x14ac:dyDescent="0.35">
      <c r="B386">
        <v>5160748</v>
      </c>
      <c r="C386">
        <v>444</v>
      </c>
    </row>
    <row r="387" spans="2:3" x14ac:dyDescent="0.35">
      <c r="B387">
        <v>13733524</v>
      </c>
      <c r="C387">
        <v>66105</v>
      </c>
    </row>
    <row r="388" spans="2:3" x14ac:dyDescent="0.35">
      <c r="B388">
        <v>4880687</v>
      </c>
      <c r="C388">
        <v>0</v>
      </c>
    </row>
    <row r="389" spans="2:3" x14ac:dyDescent="0.35">
      <c r="B389">
        <v>11495587</v>
      </c>
      <c r="C389">
        <v>15094</v>
      </c>
    </row>
    <row r="390" spans="2:3" x14ac:dyDescent="0.35">
      <c r="B390">
        <v>298552</v>
      </c>
      <c r="C390">
        <v>0</v>
      </c>
    </row>
    <row r="391" spans="2:3" x14ac:dyDescent="0.35">
      <c r="B391">
        <v>6794727</v>
      </c>
      <c r="C391">
        <v>0</v>
      </c>
    </row>
    <row r="392" spans="2:3" x14ac:dyDescent="0.35">
      <c r="B392">
        <v>5945457</v>
      </c>
      <c r="C392">
        <v>616335</v>
      </c>
    </row>
    <row r="393" spans="2:3" x14ac:dyDescent="0.35">
      <c r="B393">
        <v>8811318</v>
      </c>
      <c r="C393">
        <v>1044802</v>
      </c>
    </row>
    <row r="394" spans="2:3" x14ac:dyDescent="0.35">
      <c r="B394">
        <v>9675906</v>
      </c>
      <c r="C394">
        <v>0</v>
      </c>
    </row>
    <row r="395" spans="2:3" x14ac:dyDescent="0.35">
      <c r="B395">
        <v>7097576</v>
      </c>
      <c r="C395">
        <v>3947</v>
      </c>
    </row>
    <row r="396" spans="2:3" x14ac:dyDescent="0.35">
      <c r="B396">
        <v>6332670</v>
      </c>
      <c r="C396">
        <v>0</v>
      </c>
    </row>
  </sheetData>
  <conditionalFormatting sqref="A7:L51">
    <cfRule type="expression" dxfId="8" priority="10">
      <formula>MOD(ROW(),2)=0</formula>
    </cfRule>
  </conditionalFormatting>
  <conditionalFormatting sqref="A101:L101">
    <cfRule type="expression" dxfId="7" priority="9">
      <formula>MOD(ROW(),2)=0</formula>
    </cfRule>
  </conditionalFormatting>
  <conditionalFormatting sqref="C81:L81 A57:L80 A82:L101 A81">
    <cfRule type="expression" dxfId="6" priority="4">
      <formula>MOD(ROW(),2)=0</formula>
    </cfRule>
  </conditionalFormatting>
  <conditionalFormatting sqref="A108:L151">
    <cfRule type="expression" dxfId="5" priority="3">
      <formula>MOD(ROW(),2)=0</formula>
    </cfRule>
  </conditionalFormatting>
  <conditionalFormatting sqref="A158:L201">
    <cfRule type="expression" dxfId="4" priority="2">
      <formula>MOD(ROW(),2)=0</formula>
    </cfRule>
  </conditionalFormatting>
  <conditionalFormatting sqref="A208:L251">
    <cfRule type="expression" dxfId="3" priority="1">
      <formula>MOD(ROW(),2)=0</formula>
    </cfRule>
  </conditionalFormatting>
  <pageMargins left="0.7" right="0.7" top="0.75" bottom="0.75" header="0.3" footer="0.3"/>
  <pageSetup orientation="landscape" horizontalDpi="360" verticalDpi="360" r:id="rId1"/>
  <headerFooter>
    <oddFooter>&amp;L&amp;G&amp;R©Clark Labs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9C4D37-FBA5-42FA-B361-B616BAED48AF}">
  <dimension ref="A1:AT61"/>
  <sheetViews>
    <sheetView zoomScale="115" zoomScaleNormal="115" workbookViewId="0">
      <selection activeCell="H12" sqref="H12"/>
    </sheetView>
  </sheetViews>
  <sheetFormatPr defaultRowHeight="14.5" x14ac:dyDescent="0.35"/>
  <cols>
    <col min="1" max="1" width="11.81640625" customWidth="1"/>
    <col min="2" max="2" width="22.36328125" customWidth="1"/>
    <col min="3" max="3" width="9.6328125" customWidth="1"/>
    <col min="4" max="4" width="9.81640625" customWidth="1"/>
    <col min="5" max="5" width="10.7265625" customWidth="1"/>
    <col min="6" max="6" width="10" customWidth="1"/>
    <col min="7" max="7" width="9.7265625" customWidth="1"/>
    <col min="8" max="8" width="16.7265625" customWidth="1"/>
    <col min="9" max="9" width="10.7265625" customWidth="1"/>
    <col min="10" max="10" width="12.36328125" customWidth="1"/>
    <col min="11" max="11" width="12" customWidth="1"/>
    <col min="12" max="12" width="9.26953125" bestFit="1" customWidth="1"/>
    <col min="13" max="13" width="9.6328125" bestFit="1" customWidth="1"/>
    <col min="14" max="14" width="11" customWidth="1"/>
    <col min="15" max="15" width="11.36328125" customWidth="1"/>
    <col min="16" max="16" width="10.36328125" customWidth="1"/>
    <col min="17" max="17" width="11.36328125" customWidth="1"/>
    <col min="18" max="18" width="11.7265625" customWidth="1"/>
    <col min="19" max="19" width="11.36328125" customWidth="1"/>
    <col min="20" max="20" width="15" customWidth="1"/>
    <col min="21" max="21" width="8.6328125" customWidth="1"/>
    <col min="22" max="22" width="10.7265625" customWidth="1"/>
    <col min="23" max="23" width="9.6328125" customWidth="1"/>
    <col min="24" max="24" width="9.26953125" bestFit="1" customWidth="1"/>
    <col min="25" max="25" width="9.81640625" customWidth="1"/>
    <col min="26" max="26" width="11.26953125" customWidth="1"/>
    <col min="27" max="27" width="10.7265625" customWidth="1"/>
    <col min="28" max="28" width="9.7265625" customWidth="1"/>
    <col min="29" max="29" width="10.7265625" customWidth="1"/>
    <col min="30" max="30" width="9.81640625" customWidth="1"/>
    <col min="31" max="31" width="10.7265625" customWidth="1"/>
    <col min="32" max="32" width="12.6328125" customWidth="1"/>
    <col min="33" max="33" width="9.6328125" bestFit="1" customWidth="1"/>
    <col min="34" max="34" width="11.81640625" customWidth="1"/>
    <col min="35" max="35" width="11.08984375" customWidth="1"/>
    <col min="36" max="36" width="12.08984375" customWidth="1"/>
    <col min="37" max="37" width="11.81640625" customWidth="1"/>
    <col min="38" max="38" width="10.81640625" customWidth="1"/>
    <col min="39" max="39" width="11" customWidth="1"/>
    <col min="40" max="40" width="14.7265625" customWidth="1"/>
    <col min="41" max="41" width="10.36328125" customWidth="1"/>
    <col min="42" max="42" width="12.36328125" customWidth="1"/>
    <col min="43" max="43" width="11" customWidth="1"/>
    <col min="44" max="44" width="9.26953125" bestFit="1" customWidth="1"/>
    <col min="45" max="45" width="10.6328125" customWidth="1"/>
    <col min="46" max="46" width="14.08984375" customWidth="1"/>
  </cols>
  <sheetData>
    <row r="1" spans="1:46" ht="15.5" x14ac:dyDescent="0.35">
      <c r="A1" s="13" t="s">
        <v>93</v>
      </c>
    </row>
    <row r="2" spans="1:46" ht="15.5" x14ac:dyDescent="0.35">
      <c r="A2" s="13" t="s">
        <v>92</v>
      </c>
    </row>
    <row r="5" spans="1:46" s="1" customFormat="1" x14ac:dyDescent="0.35">
      <c r="A5" s="1" t="s">
        <v>82</v>
      </c>
      <c r="C5" s="3" t="s">
        <v>44</v>
      </c>
    </row>
    <row r="6" spans="1:46" s="1" customFormat="1" x14ac:dyDescent="0.35">
      <c r="A6" s="1" t="s">
        <v>83</v>
      </c>
      <c r="B6" s="1" t="s">
        <v>84</v>
      </c>
      <c r="C6" s="8" t="s">
        <v>0</v>
      </c>
      <c r="D6" s="1" t="s">
        <v>1</v>
      </c>
      <c r="E6" s="1" t="s">
        <v>2</v>
      </c>
      <c r="F6" s="1" t="s">
        <v>3</v>
      </c>
      <c r="G6" s="1" t="s">
        <v>4</v>
      </c>
      <c r="H6" s="1" t="s">
        <v>5</v>
      </c>
      <c r="I6" s="1" t="s">
        <v>6</v>
      </c>
      <c r="J6" s="1" t="s">
        <v>7</v>
      </c>
      <c r="K6" s="1" t="s">
        <v>8</v>
      </c>
      <c r="L6" s="1" t="s">
        <v>9</v>
      </c>
      <c r="M6" s="1" t="s">
        <v>10</v>
      </c>
      <c r="N6" s="1" t="s">
        <v>11</v>
      </c>
      <c r="O6" s="1" t="s">
        <v>12</v>
      </c>
      <c r="P6" s="1" t="s">
        <v>13</v>
      </c>
      <c r="Q6" s="1" t="s">
        <v>14</v>
      </c>
      <c r="R6" s="1" t="s">
        <v>15</v>
      </c>
      <c r="S6" s="1" t="s">
        <v>16</v>
      </c>
      <c r="T6" s="1" t="s">
        <v>17</v>
      </c>
      <c r="U6" s="1" t="s">
        <v>18</v>
      </c>
      <c r="V6" s="1" t="s">
        <v>19</v>
      </c>
      <c r="W6" s="1" t="s">
        <v>20</v>
      </c>
      <c r="X6" s="1" t="s">
        <v>21</v>
      </c>
      <c r="Y6" s="1" t="s">
        <v>22</v>
      </c>
      <c r="Z6" s="1" t="s">
        <v>23</v>
      </c>
      <c r="AA6" s="1" t="s">
        <v>24</v>
      </c>
      <c r="AB6" s="1" t="s">
        <v>25</v>
      </c>
      <c r="AC6" s="1" t="s">
        <v>26</v>
      </c>
      <c r="AD6" s="1" t="s">
        <v>27</v>
      </c>
      <c r="AE6" s="1" t="s">
        <v>28</v>
      </c>
      <c r="AF6" s="1" t="s">
        <v>29</v>
      </c>
      <c r="AG6" s="1" t="s">
        <v>30</v>
      </c>
      <c r="AH6" s="1" t="s">
        <v>31</v>
      </c>
      <c r="AI6" s="1" t="s">
        <v>32</v>
      </c>
      <c r="AJ6" s="1" t="s">
        <v>33</v>
      </c>
      <c r="AK6" s="1" t="s">
        <v>34</v>
      </c>
      <c r="AL6" s="1" t="s">
        <v>35</v>
      </c>
      <c r="AM6" s="1" t="s">
        <v>36</v>
      </c>
      <c r="AN6" s="1" t="s">
        <v>38</v>
      </c>
      <c r="AO6" s="1" t="s">
        <v>39</v>
      </c>
      <c r="AP6" s="1" t="s">
        <v>40</v>
      </c>
      <c r="AQ6" s="1" t="s">
        <v>41</v>
      </c>
      <c r="AR6" s="1" t="s">
        <v>42</v>
      </c>
      <c r="AS6" s="1" t="s">
        <v>43</v>
      </c>
      <c r="AT6" s="1" t="s">
        <v>67</v>
      </c>
    </row>
    <row r="7" spans="1:46" x14ac:dyDescent="0.35">
      <c r="A7">
        <v>1</v>
      </c>
      <c r="B7" t="s">
        <v>45</v>
      </c>
      <c r="C7" s="9">
        <v>0</v>
      </c>
      <c r="D7" s="9">
        <v>14.338575000000001</v>
      </c>
      <c r="E7" s="9">
        <v>0</v>
      </c>
      <c r="F7" s="9">
        <v>0</v>
      </c>
      <c r="G7" s="9">
        <v>37.172699999999999</v>
      </c>
      <c r="H7" s="9">
        <v>21.852</v>
      </c>
      <c r="I7" s="9">
        <v>8.7075E-2</v>
      </c>
      <c r="J7" s="9">
        <v>0</v>
      </c>
      <c r="K7" s="9">
        <v>0</v>
      </c>
      <c r="L7" s="9">
        <v>0</v>
      </c>
      <c r="M7" s="9">
        <v>291.28117500000002</v>
      </c>
      <c r="N7" s="9">
        <v>43.788150000000002</v>
      </c>
      <c r="O7" s="9">
        <v>43.788150000000002</v>
      </c>
      <c r="P7" s="9">
        <v>0.30420000000000003</v>
      </c>
      <c r="Q7" s="9">
        <v>0</v>
      </c>
      <c r="R7" s="9">
        <v>15.8247</v>
      </c>
      <c r="S7" s="9">
        <v>0</v>
      </c>
      <c r="T7" s="9">
        <v>305.15962500000001</v>
      </c>
      <c r="U7" s="9">
        <v>0</v>
      </c>
      <c r="V7" s="9">
        <v>0</v>
      </c>
      <c r="W7" s="9">
        <v>2.065725</v>
      </c>
      <c r="X7" s="9">
        <v>0</v>
      </c>
      <c r="Y7" s="9">
        <v>0</v>
      </c>
      <c r="Z7" s="9">
        <v>0.13544999999999999</v>
      </c>
      <c r="AA7" s="9">
        <v>11.714625</v>
      </c>
      <c r="AB7" s="9">
        <v>2.7000000000000001E-3</v>
      </c>
      <c r="AC7" s="9">
        <v>10.28745</v>
      </c>
      <c r="AD7" s="9">
        <v>3.6011250000000001</v>
      </c>
      <c r="AE7" s="9">
        <v>0.93307499999999999</v>
      </c>
      <c r="AF7" s="9">
        <v>0</v>
      </c>
      <c r="AG7" s="9">
        <v>0</v>
      </c>
      <c r="AH7" s="9">
        <v>0.3276</v>
      </c>
      <c r="AI7" s="9">
        <v>2.8233000000000001</v>
      </c>
      <c r="AJ7" s="9">
        <v>1.2770999999999999</v>
      </c>
      <c r="AK7" s="9">
        <v>173.42257499999999</v>
      </c>
      <c r="AL7" s="9">
        <v>5.8500000000000003E-2</v>
      </c>
      <c r="AM7" s="9">
        <v>29.511675</v>
      </c>
      <c r="AN7" s="9">
        <v>0</v>
      </c>
      <c r="AO7" s="9">
        <v>12.0717</v>
      </c>
      <c r="AP7" s="9">
        <v>1.2453749999999999</v>
      </c>
      <c r="AQ7" s="9">
        <v>6.1800750000000004</v>
      </c>
      <c r="AR7" s="9">
        <v>58.637025000000001</v>
      </c>
      <c r="AS7" s="9">
        <v>0</v>
      </c>
      <c r="AT7" s="9">
        <f t="shared" ref="AT7:AT21" si="0">SUM(C7:AS7)</f>
        <v>1087.891425</v>
      </c>
    </row>
    <row r="8" spans="1:46" x14ac:dyDescent="0.35">
      <c r="A8">
        <v>2</v>
      </c>
      <c r="B8" t="s">
        <v>46</v>
      </c>
      <c r="C8" s="9">
        <v>0</v>
      </c>
      <c r="D8" s="9">
        <v>18.70515</v>
      </c>
      <c r="E8" s="9">
        <v>0</v>
      </c>
      <c r="F8" s="9">
        <v>0</v>
      </c>
      <c r="G8" s="9">
        <v>49.027500000000003</v>
      </c>
      <c r="H8" s="9">
        <v>19.199249999999999</v>
      </c>
      <c r="I8" s="9">
        <v>1.7901</v>
      </c>
      <c r="J8" s="9">
        <v>0</v>
      </c>
      <c r="K8" s="9">
        <v>0</v>
      </c>
      <c r="L8" s="9">
        <v>0</v>
      </c>
      <c r="M8" s="9">
        <v>237.96674999999999</v>
      </c>
      <c r="N8" s="9">
        <v>2.899575</v>
      </c>
      <c r="O8" s="9">
        <v>2.899575</v>
      </c>
      <c r="P8" s="9">
        <v>8.1000000000000003E-2</v>
      </c>
      <c r="Q8" s="9">
        <v>0</v>
      </c>
      <c r="R8" s="9">
        <v>3.7953000000000001</v>
      </c>
      <c r="S8" s="9">
        <v>0</v>
      </c>
      <c r="T8" s="9">
        <v>5.5338750000000001</v>
      </c>
      <c r="U8" s="9">
        <v>0</v>
      </c>
      <c r="V8" s="9">
        <v>0</v>
      </c>
      <c r="W8" s="9">
        <v>0.21645</v>
      </c>
      <c r="X8" s="9">
        <v>0</v>
      </c>
      <c r="Y8" s="9">
        <v>0</v>
      </c>
      <c r="Z8" s="9">
        <v>0.34582499999999999</v>
      </c>
      <c r="AA8" s="9">
        <v>8.7844499999999996</v>
      </c>
      <c r="AB8" s="9">
        <v>0</v>
      </c>
      <c r="AC8" s="9">
        <v>1.088325</v>
      </c>
      <c r="AD8" s="9">
        <v>0.122625</v>
      </c>
      <c r="AE8" s="9">
        <v>0.11835</v>
      </c>
      <c r="AF8" s="9">
        <v>0</v>
      </c>
      <c r="AG8" s="9">
        <v>0</v>
      </c>
      <c r="AH8" s="9">
        <v>0</v>
      </c>
      <c r="AI8" s="9">
        <v>0.62639999999999996</v>
      </c>
      <c r="AJ8" s="9">
        <v>3.5999999999999999E-3</v>
      </c>
      <c r="AK8" s="9">
        <v>21.711825000000001</v>
      </c>
      <c r="AL8" s="9">
        <v>0</v>
      </c>
      <c r="AM8" s="9">
        <v>26.627849999999999</v>
      </c>
      <c r="AN8" s="9">
        <v>0</v>
      </c>
      <c r="AO8" s="9">
        <v>3.4436249999999999</v>
      </c>
      <c r="AP8" s="9">
        <v>0.27</v>
      </c>
      <c r="AQ8" s="9">
        <v>0.88470000000000004</v>
      </c>
      <c r="AR8" s="9">
        <v>126.57644999999999</v>
      </c>
      <c r="AS8" s="9">
        <v>1.2149999999999999E-2</v>
      </c>
      <c r="AT8" s="9">
        <f t="shared" si="0"/>
        <v>532.73070000000018</v>
      </c>
    </row>
    <row r="9" spans="1:46" x14ac:dyDescent="0.35">
      <c r="A9">
        <v>3</v>
      </c>
      <c r="B9" t="s">
        <v>47</v>
      </c>
      <c r="C9" s="9">
        <v>0</v>
      </c>
      <c r="D9" s="9">
        <v>3.4843500000000001</v>
      </c>
      <c r="E9" s="9">
        <v>0</v>
      </c>
      <c r="F9" s="9">
        <v>0</v>
      </c>
      <c r="G9" s="9">
        <v>4.8071250000000001</v>
      </c>
      <c r="H9" s="9">
        <v>12.332475000000001</v>
      </c>
      <c r="I9" s="9">
        <v>0.57487500000000002</v>
      </c>
      <c r="J9" s="9">
        <v>0</v>
      </c>
      <c r="K9" s="9">
        <v>0</v>
      </c>
      <c r="L9" s="9">
        <v>0</v>
      </c>
      <c r="M9" s="9">
        <v>10.363950000000001</v>
      </c>
      <c r="N9" s="9">
        <v>1.39185</v>
      </c>
      <c r="O9" s="9">
        <v>1.39185</v>
      </c>
      <c r="P9" s="9">
        <v>0</v>
      </c>
      <c r="Q9" s="9">
        <v>0</v>
      </c>
      <c r="R9" s="9">
        <v>1.3115250000000001</v>
      </c>
      <c r="S9" s="9">
        <v>0</v>
      </c>
      <c r="T9" s="9">
        <v>4.1298750000000002</v>
      </c>
      <c r="U9" s="9">
        <v>0</v>
      </c>
      <c r="V9" s="9">
        <v>0</v>
      </c>
      <c r="W9" s="9">
        <v>6.6824999999999996E-2</v>
      </c>
      <c r="X9" s="9">
        <v>0</v>
      </c>
      <c r="Y9" s="9">
        <v>0</v>
      </c>
      <c r="Z9" s="9">
        <v>8.4824999999999998E-2</v>
      </c>
      <c r="AA9" s="9">
        <v>2.7069749999999999</v>
      </c>
      <c r="AB9" s="9">
        <v>0</v>
      </c>
      <c r="AC9" s="9">
        <v>0.22635</v>
      </c>
      <c r="AD9" s="9">
        <v>0.21915000000000001</v>
      </c>
      <c r="AE9" s="9">
        <v>0</v>
      </c>
      <c r="AF9" s="9">
        <v>0</v>
      </c>
      <c r="AG9" s="9">
        <v>0</v>
      </c>
      <c r="AH9" s="9">
        <v>0</v>
      </c>
      <c r="AI9" s="9">
        <v>4.4999999999999999E-4</v>
      </c>
      <c r="AJ9" s="9">
        <v>0</v>
      </c>
      <c r="AK9" s="9">
        <v>16.714575</v>
      </c>
      <c r="AL9" s="9">
        <v>0</v>
      </c>
      <c r="AM9" s="9">
        <v>26.565525000000001</v>
      </c>
      <c r="AN9" s="9">
        <v>0</v>
      </c>
      <c r="AO9" s="9">
        <v>0.25109999999999999</v>
      </c>
      <c r="AP9" s="9">
        <v>7.1999999999999998E-3</v>
      </c>
      <c r="AQ9" s="9">
        <v>1.58805</v>
      </c>
      <c r="AR9" s="9">
        <v>11.534174999999999</v>
      </c>
      <c r="AS9" s="9">
        <v>1.3724999999999999E-2</v>
      </c>
      <c r="AT9" s="9">
        <f t="shared" si="0"/>
        <v>99.766799999999975</v>
      </c>
    </row>
    <row r="10" spans="1:46" x14ac:dyDescent="0.35">
      <c r="A10">
        <v>4</v>
      </c>
      <c r="B10" t="s">
        <v>48</v>
      </c>
      <c r="C10" s="9">
        <v>0</v>
      </c>
      <c r="D10" s="9">
        <v>1.1011500000000001</v>
      </c>
      <c r="E10" s="9">
        <v>0</v>
      </c>
      <c r="F10" s="9">
        <v>0</v>
      </c>
      <c r="G10" s="9">
        <v>1.8924749999999999</v>
      </c>
      <c r="H10" s="9">
        <v>1.3535999999999999</v>
      </c>
      <c r="I10" s="9">
        <v>0.23895</v>
      </c>
      <c r="J10" s="9">
        <v>0</v>
      </c>
      <c r="K10" s="9">
        <v>0</v>
      </c>
      <c r="L10" s="9">
        <v>0</v>
      </c>
      <c r="M10" s="9">
        <v>40.981499999999997</v>
      </c>
      <c r="N10" s="9">
        <v>1.324125</v>
      </c>
      <c r="O10" s="9">
        <v>1.324125</v>
      </c>
      <c r="P10" s="9">
        <v>0.25380000000000003</v>
      </c>
      <c r="Q10" s="9">
        <v>0</v>
      </c>
      <c r="R10" s="9">
        <v>0.16064999999999999</v>
      </c>
      <c r="S10" s="9">
        <v>0</v>
      </c>
      <c r="T10" s="9">
        <v>3.309075</v>
      </c>
      <c r="U10" s="9">
        <v>0</v>
      </c>
      <c r="V10" s="9">
        <v>0</v>
      </c>
      <c r="W10" s="9">
        <v>5.04E-2</v>
      </c>
      <c r="X10" s="9">
        <v>0</v>
      </c>
      <c r="Y10" s="9">
        <v>0</v>
      </c>
      <c r="Z10" s="9">
        <v>7.6499999999999997E-3</v>
      </c>
      <c r="AA10" s="9">
        <v>3.2649750000000002</v>
      </c>
      <c r="AB10" s="9">
        <v>0</v>
      </c>
      <c r="AC10" s="9">
        <v>0.34334999999999999</v>
      </c>
      <c r="AD10" s="9">
        <v>5.4000000000000003E-3</v>
      </c>
      <c r="AE10" s="9">
        <v>0</v>
      </c>
      <c r="AF10" s="9">
        <v>0</v>
      </c>
      <c r="AG10" s="9">
        <v>0</v>
      </c>
      <c r="AH10" s="9">
        <v>0</v>
      </c>
      <c r="AI10" s="9">
        <v>0.106875</v>
      </c>
      <c r="AJ10" s="9">
        <v>0</v>
      </c>
      <c r="AK10" s="9">
        <v>2.9112749999999998</v>
      </c>
      <c r="AL10" s="9">
        <v>0</v>
      </c>
      <c r="AM10" s="9">
        <v>0.93059999999999998</v>
      </c>
      <c r="AN10" s="9">
        <v>0</v>
      </c>
      <c r="AO10" s="9">
        <v>0.128025</v>
      </c>
      <c r="AP10" s="9">
        <v>8.9999999999999993E-3</v>
      </c>
      <c r="AQ10" s="9">
        <v>1.1655</v>
      </c>
      <c r="AR10" s="9">
        <v>1.655775</v>
      </c>
      <c r="AS10" s="9">
        <v>2.2499999999999999E-4</v>
      </c>
      <c r="AT10" s="9">
        <f t="shared" si="0"/>
        <v>62.518499999999996</v>
      </c>
    </row>
    <row r="11" spans="1:46" x14ac:dyDescent="0.35">
      <c r="A11">
        <v>5</v>
      </c>
      <c r="B11" t="s">
        <v>49</v>
      </c>
      <c r="C11" s="9">
        <v>0</v>
      </c>
      <c r="D11" s="9">
        <v>575.80177500000002</v>
      </c>
      <c r="E11" s="9">
        <v>0</v>
      </c>
      <c r="F11" s="9">
        <v>2.0400749999999999</v>
      </c>
      <c r="G11" s="9">
        <v>283.97834999999998</v>
      </c>
      <c r="H11" s="9">
        <v>39.641624999999998</v>
      </c>
      <c r="I11" s="9">
        <v>20.7441</v>
      </c>
      <c r="J11" s="9">
        <v>0</v>
      </c>
      <c r="K11" s="9">
        <v>3.8744999999999998</v>
      </c>
      <c r="L11" s="9">
        <v>0</v>
      </c>
      <c r="M11" s="9">
        <v>1073.2866750000001</v>
      </c>
      <c r="N11" s="9">
        <v>8.1989999999999998</v>
      </c>
      <c r="O11" s="9">
        <v>8.1989999999999998</v>
      </c>
      <c r="P11" s="9">
        <v>0</v>
      </c>
      <c r="Q11" s="9">
        <v>8.8042499999999997</v>
      </c>
      <c r="R11" s="9">
        <v>44.771625</v>
      </c>
      <c r="S11" s="9">
        <v>0</v>
      </c>
      <c r="T11" s="9">
        <v>58.219425000000001</v>
      </c>
      <c r="U11" s="9">
        <v>0</v>
      </c>
      <c r="V11" s="9">
        <v>0</v>
      </c>
      <c r="W11" s="9">
        <v>7.6391999999999998</v>
      </c>
      <c r="X11" s="9">
        <v>0</v>
      </c>
      <c r="Y11" s="9">
        <v>0.30599999999999999</v>
      </c>
      <c r="Z11" s="9">
        <v>56.86965</v>
      </c>
      <c r="AA11" s="9">
        <v>51.311250000000001</v>
      </c>
      <c r="AB11" s="9">
        <v>43.463250000000002</v>
      </c>
      <c r="AC11" s="9">
        <v>31.564125000000001</v>
      </c>
      <c r="AD11" s="9">
        <v>9.9418500000000005</v>
      </c>
      <c r="AE11" s="9">
        <v>10.760624999999999</v>
      </c>
      <c r="AF11" s="9">
        <v>7.1387999999999998</v>
      </c>
      <c r="AG11" s="9">
        <v>14.566050000000001</v>
      </c>
      <c r="AH11" s="9">
        <v>14.07915</v>
      </c>
      <c r="AI11" s="9">
        <v>26.656424999999999</v>
      </c>
      <c r="AJ11" s="9">
        <v>6.196275</v>
      </c>
      <c r="AK11" s="9">
        <v>59.872275000000002</v>
      </c>
      <c r="AL11" s="9">
        <v>8.8805250000000004</v>
      </c>
      <c r="AM11" s="9">
        <v>206.02192500000001</v>
      </c>
      <c r="AN11" s="9">
        <v>23.936174999999999</v>
      </c>
      <c r="AO11" s="9">
        <v>23.9193</v>
      </c>
      <c r="AP11" s="9">
        <v>39.110399999999998</v>
      </c>
      <c r="AQ11" s="9">
        <v>18.096975</v>
      </c>
      <c r="AR11" s="9">
        <v>165.24202500000001</v>
      </c>
      <c r="AS11" s="9">
        <v>0</v>
      </c>
      <c r="AT11" s="9">
        <f t="shared" si="0"/>
        <v>2953.1326500000005</v>
      </c>
    </row>
    <row r="12" spans="1:46" x14ac:dyDescent="0.35">
      <c r="A12">
        <v>6</v>
      </c>
      <c r="B12" t="s">
        <v>50</v>
      </c>
      <c r="C12" s="9">
        <v>0</v>
      </c>
      <c r="D12" s="9">
        <v>10.807650000000001</v>
      </c>
      <c r="E12" s="9">
        <v>0</v>
      </c>
      <c r="F12" s="9">
        <v>0</v>
      </c>
      <c r="G12" s="9">
        <v>36.853875000000002</v>
      </c>
      <c r="H12" s="9">
        <v>6.0466499999999996</v>
      </c>
      <c r="I12" s="9">
        <v>0.39734999999999998</v>
      </c>
      <c r="J12" s="9">
        <v>0</v>
      </c>
      <c r="K12" s="9">
        <v>3.8249999999999998E-3</v>
      </c>
      <c r="L12" s="9">
        <v>0</v>
      </c>
      <c r="M12" s="9">
        <v>139.7646</v>
      </c>
      <c r="N12" s="9">
        <v>3.092625</v>
      </c>
      <c r="O12" s="9">
        <v>3.092625</v>
      </c>
      <c r="P12" s="9">
        <v>0</v>
      </c>
      <c r="Q12" s="9">
        <v>0</v>
      </c>
      <c r="R12" s="9">
        <v>0.28237499999999999</v>
      </c>
      <c r="S12" s="9">
        <v>0</v>
      </c>
      <c r="T12" s="9">
        <v>41.714775000000003</v>
      </c>
      <c r="U12" s="9">
        <v>0</v>
      </c>
      <c r="V12" s="9">
        <v>0</v>
      </c>
      <c r="W12" s="9">
        <v>8.3025000000000002E-2</v>
      </c>
      <c r="X12" s="9">
        <v>0</v>
      </c>
      <c r="Y12" s="9">
        <v>0</v>
      </c>
      <c r="Z12" s="9">
        <v>0.56812499999999999</v>
      </c>
      <c r="AA12" s="9">
        <v>6.3812249999999997</v>
      </c>
      <c r="AB12" s="9">
        <v>11.385450000000001</v>
      </c>
      <c r="AC12" s="9">
        <v>0.39577499999999999</v>
      </c>
      <c r="AD12" s="9">
        <v>0.34807500000000002</v>
      </c>
      <c r="AE12" s="9">
        <v>0.22545000000000001</v>
      </c>
      <c r="AF12" s="9">
        <v>2.07E-2</v>
      </c>
      <c r="AG12" s="9">
        <v>9.9000000000000008E-3</v>
      </c>
      <c r="AH12" s="9">
        <v>4.1625000000000002E-2</v>
      </c>
      <c r="AI12" s="9">
        <v>0.12217500000000001</v>
      </c>
      <c r="AJ12" s="9">
        <v>2.4750000000000002E-3</v>
      </c>
      <c r="AK12" s="9">
        <v>1.7102250000000001</v>
      </c>
      <c r="AL12" s="9">
        <v>0.153</v>
      </c>
      <c r="AM12" s="9">
        <v>11.971575</v>
      </c>
      <c r="AN12" s="9">
        <v>0</v>
      </c>
      <c r="AO12" s="9">
        <v>4.3650000000000001E-2</v>
      </c>
      <c r="AP12" s="9">
        <v>0.56677500000000003</v>
      </c>
      <c r="AQ12" s="9">
        <v>3.0111750000000002</v>
      </c>
      <c r="AR12" s="9">
        <v>18.404325</v>
      </c>
      <c r="AS12" s="9">
        <v>0</v>
      </c>
      <c r="AT12" s="9">
        <f t="shared" si="0"/>
        <v>297.50107500000001</v>
      </c>
    </row>
    <row r="13" spans="1:46" x14ac:dyDescent="0.35">
      <c r="A13">
        <v>7</v>
      </c>
      <c r="B13" t="s">
        <v>51</v>
      </c>
      <c r="C13" s="9">
        <v>0</v>
      </c>
      <c r="D13" s="9">
        <v>19.410074999999999</v>
      </c>
      <c r="E13" s="9">
        <v>0</v>
      </c>
      <c r="F13" s="9">
        <v>0</v>
      </c>
      <c r="G13" s="9">
        <v>58.59675</v>
      </c>
      <c r="H13" s="9">
        <v>8.9001000000000001</v>
      </c>
      <c r="I13" s="9">
        <v>6.8463000000000003</v>
      </c>
      <c r="J13" s="9">
        <v>0</v>
      </c>
      <c r="K13" s="9">
        <v>3.6560250000000001</v>
      </c>
      <c r="L13" s="9">
        <v>0</v>
      </c>
      <c r="M13" s="9">
        <v>26.799524999999999</v>
      </c>
      <c r="N13" s="9">
        <v>4.3674749999999998</v>
      </c>
      <c r="O13" s="9">
        <v>4.3674749999999998</v>
      </c>
      <c r="P13" s="9">
        <v>0.72202500000000003</v>
      </c>
      <c r="Q13" s="9">
        <v>8.9999999999999998E-4</v>
      </c>
      <c r="R13" s="9">
        <v>20.358899999999998</v>
      </c>
      <c r="S13">
        <v>2.7000000000000001E-3</v>
      </c>
      <c r="T13" s="9">
        <v>52.599375000000002</v>
      </c>
      <c r="U13" s="9">
        <v>0</v>
      </c>
      <c r="V13" s="9">
        <v>0</v>
      </c>
      <c r="W13" s="9">
        <v>8.3699999999999997E-2</v>
      </c>
      <c r="X13" s="9">
        <v>0</v>
      </c>
      <c r="Y13" s="9">
        <v>0</v>
      </c>
      <c r="Z13" s="9">
        <v>17.7255</v>
      </c>
      <c r="AA13" s="9">
        <v>4.3364250000000002</v>
      </c>
      <c r="AB13" s="9">
        <v>40.401899999999998</v>
      </c>
      <c r="AC13" s="9">
        <v>2.2317749999999998</v>
      </c>
      <c r="AD13" s="9">
        <v>1.575E-2</v>
      </c>
      <c r="AE13" s="9">
        <v>0.120825</v>
      </c>
      <c r="AF13" s="9">
        <v>2.1145499999999999</v>
      </c>
      <c r="AG13" s="9">
        <v>4.088025</v>
      </c>
      <c r="AH13" s="9">
        <v>0.66464999999999996</v>
      </c>
      <c r="AI13" s="9">
        <v>1.102725</v>
      </c>
      <c r="AJ13" s="9">
        <v>1.7021250000000001</v>
      </c>
      <c r="AK13" s="9">
        <v>8.8071750000000009</v>
      </c>
      <c r="AL13" s="9">
        <v>0</v>
      </c>
      <c r="AM13" s="9">
        <v>45.455849999999998</v>
      </c>
      <c r="AN13" s="9">
        <v>4.2750000000000002E-3</v>
      </c>
      <c r="AO13" s="9">
        <v>1.1459250000000001</v>
      </c>
      <c r="AP13" s="9">
        <v>0.803925</v>
      </c>
      <c r="AQ13" s="9">
        <v>6.9673499999999997</v>
      </c>
      <c r="AR13" s="9">
        <v>26.987175000000001</v>
      </c>
      <c r="AS13" s="9">
        <v>1.1249999999999999E-3</v>
      </c>
      <c r="AT13" s="9">
        <f t="shared" si="0"/>
        <v>371.38837500000017</v>
      </c>
    </row>
    <row r="14" spans="1:46" x14ac:dyDescent="0.35">
      <c r="A14">
        <v>8</v>
      </c>
      <c r="B14" t="s">
        <v>52</v>
      </c>
      <c r="C14" s="9">
        <v>0</v>
      </c>
      <c r="D14" s="9">
        <v>4.0835249999999998</v>
      </c>
      <c r="E14" s="9">
        <v>0</v>
      </c>
      <c r="F14" s="9">
        <v>2.4074999999999999E-2</v>
      </c>
      <c r="G14" s="9">
        <v>2.8453499999999998</v>
      </c>
      <c r="H14" s="9">
        <v>7.3682999999999996</v>
      </c>
      <c r="I14" s="9">
        <v>2.1656249999999999</v>
      </c>
      <c r="J14" s="9">
        <v>0</v>
      </c>
      <c r="K14" s="9">
        <v>0.10957500000000001</v>
      </c>
      <c r="L14" s="9">
        <v>0</v>
      </c>
      <c r="M14" s="9">
        <v>33.478200000000001</v>
      </c>
      <c r="N14" s="9">
        <v>0.31792500000000001</v>
      </c>
      <c r="O14" s="9">
        <v>0.31792500000000001</v>
      </c>
      <c r="P14" s="9">
        <v>0</v>
      </c>
      <c r="Q14" s="9">
        <v>6.7499999999999999E-3</v>
      </c>
      <c r="R14" s="9">
        <v>1.4656499999999999</v>
      </c>
      <c r="S14" s="9">
        <v>0</v>
      </c>
      <c r="T14" s="9">
        <v>3.3981750000000002</v>
      </c>
      <c r="U14" s="9">
        <v>0</v>
      </c>
      <c r="V14" s="9">
        <v>0</v>
      </c>
      <c r="W14" s="9">
        <v>0</v>
      </c>
      <c r="X14" s="9">
        <v>0</v>
      </c>
      <c r="Y14" s="9">
        <v>4.4999999999999999E-4</v>
      </c>
      <c r="Z14" s="9">
        <v>2.1608999999999998</v>
      </c>
      <c r="AA14" s="9">
        <v>2.3561999999999999</v>
      </c>
      <c r="AB14" s="9">
        <v>2.5035750000000001</v>
      </c>
      <c r="AC14" s="9">
        <v>0.56745000000000001</v>
      </c>
      <c r="AD14" s="9">
        <v>2.4750000000000002E-3</v>
      </c>
      <c r="AE14" s="9">
        <v>2.2499999999999998E-3</v>
      </c>
      <c r="AF14" s="9">
        <v>0.37169999999999997</v>
      </c>
      <c r="AG14" s="9">
        <v>3.1713749999999998</v>
      </c>
      <c r="AH14" s="9">
        <v>0</v>
      </c>
      <c r="AI14" s="9">
        <v>5.8724999999999999E-2</v>
      </c>
      <c r="AJ14" s="9">
        <v>0.21915000000000001</v>
      </c>
      <c r="AK14" s="9">
        <v>0.1179</v>
      </c>
      <c r="AL14" s="9">
        <v>0</v>
      </c>
      <c r="AM14" s="9">
        <v>0.30059999999999998</v>
      </c>
      <c r="AN14" s="9">
        <v>7.4250000000000002E-3</v>
      </c>
      <c r="AO14" s="9">
        <v>0.1512</v>
      </c>
      <c r="AP14" s="9">
        <v>2.0924999999999999E-2</v>
      </c>
      <c r="AQ14" s="9">
        <v>0.9234</v>
      </c>
      <c r="AR14" s="9">
        <v>0.97289999999999999</v>
      </c>
      <c r="AS14" s="9">
        <v>0</v>
      </c>
      <c r="AT14" s="9">
        <f t="shared" si="0"/>
        <v>69.489674999999991</v>
      </c>
    </row>
    <row r="15" spans="1:46" x14ac:dyDescent="0.35">
      <c r="A15">
        <v>9</v>
      </c>
      <c r="B15" t="s">
        <v>53</v>
      </c>
      <c r="C15" s="9">
        <v>3.6184500000000002</v>
      </c>
      <c r="D15" s="9">
        <v>938.11477500000001</v>
      </c>
      <c r="E15" s="9">
        <v>3.2397749999999998</v>
      </c>
      <c r="F15" s="9">
        <v>15.998175</v>
      </c>
      <c r="G15" s="9">
        <v>67.391549999999995</v>
      </c>
      <c r="H15" s="9">
        <v>28.013625000000001</v>
      </c>
      <c r="I15" s="9">
        <v>10.34595</v>
      </c>
      <c r="J15" s="9">
        <v>0.62167499999999998</v>
      </c>
      <c r="K15" s="9">
        <v>17.361225000000001</v>
      </c>
      <c r="L15" s="9">
        <v>6.1883999999999997</v>
      </c>
      <c r="M15" s="9">
        <v>1873.6033500000001</v>
      </c>
      <c r="N15" s="9">
        <v>23.278275000000001</v>
      </c>
      <c r="O15" s="9">
        <v>23.278275000000001</v>
      </c>
      <c r="P15" s="9">
        <v>1.7239500000000001</v>
      </c>
      <c r="Q15" s="9">
        <v>56.592449999999999</v>
      </c>
      <c r="R15" s="9">
        <v>70.025175000000004</v>
      </c>
      <c r="S15" s="9">
        <v>0.30892500000000001</v>
      </c>
      <c r="T15" s="9">
        <v>16.544474999999998</v>
      </c>
      <c r="U15" s="9">
        <v>1.7480249999999999</v>
      </c>
      <c r="V15" s="9">
        <v>0</v>
      </c>
      <c r="W15" s="9">
        <v>32.910525</v>
      </c>
      <c r="X15" s="9">
        <v>0</v>
      </c>
      <c r="Y15" s="9">
        <v>6.3101250000000002</v>
      </c>
      <c r="Z15" s="9">
        <v>14.291325000000001</v>
      </c>
      <c r="AA15" s="9">
        <v>1182.075075</v>
      </c>
      <c r="AB15" s="9">
        <v>48.096224999999997</v>
      </c>
      <c r="AC15" s="9">
        <v>59.962724999999999</v>
      </c>
      <c r="AD15" s="9">
        <v>23.204249999999998</v>
      </c>
      <c r="AE15" s="9">
        <v>25.818750000000001</v>
      </c>
      <c r="AF15" s="9">
        <v>14.641875000000001</v>
      </c>
      <c r="AG15" s="9">
        <v>13.4559</v>
      </c>
      <c r="AH15" s="9">
        <v>26.162324999999999</v>
      </c>
      <c r="AI15" s="9">
        <v>10.404674999999999</v>
      </c>
      <c r="AJ15" s="9">
        <v>5.8259249999999998</v>
      </c>
      <c r="AK15" s="9">
        <v>65.666025000000005</v>
      </c>
      <c r="AL15" s="9">
        <v>13.776075000000001</v>
      </c>
      <c r="AM15" s="9">
        <v>313.416225</v>
      </c>
      <c r="AN15" s="9">
        <v>25.6266</v>
      </c>
      <c r="AO15" s="9">
        <v>42.852600000000002</v>
      </c>
      <c r="AP15" s="9">
        <v>42.208424999999998</v>
      </c>
      <c r="AQ15" s="9">
        <v>34.833374999999997</v>
      </c>
      <c r="AR15" s="9">
        <v>110.0682</v>
      </c>
      <c r="AS15" s="9">
        <v>3.8214000000000001</v>
      </c>
      <c r="AT15" s="9">
        <f t="shared" si="0"/>
        <v>5273.4251250000007</v>
      </c>
    </row>
    <row r="16" spans="1:46" x14ac:dyDescent="0.35">
      <c r="A16">
        <v>10</v>
      </c>
      <c r="B16" t="s">
        <v>54</v>
      </c>
      <c r="C16" s="9">
        <v>0</v>
      </c>
      <c r="D16" s="9">
        <v>0</v>
      </c>
      <c r="E16" s="9">
        <v>0</v>
      </c>
      <c r="F16" s="9">
        <v>0</v>
      </c>
      <c r="G16" s="9">
        <v>0</v>
      </c>
      <c r="H16" s="9">
        <v>0</v>
      </c>
      <c r="I16" s="9">
        <v>0</v>
      </c>
      <c r="J16" s="9">
        <v>0</v>
      </c>
      <c r="K16" s="9">
        <v>0</v>
      </c>
      <c r="L16" s="9">
        <v>0</v>
      </c>
      <c r="M16" s="9">
        <v>236.41717499999999</v>
      </c>
      <c r="N16" s="9">
        <v>0</v>
      </c>
      <c r="O16" s="9">
        <v>0</v>
      </c>
      <c r="P16" s="9">
        <v>0</v>
      </c>
      <c r="Q16" s="9">
        <v>0</v>
      </c>
      <c r="R16" s="9">
        <v>0</v>
      </c>
      <c r="S16" s="9">
        <v>0</v>
      </c>
      <c r="T16" s="9">
        <v>0</v>
      </c>
      <c r="U16" s="9">
        <v>0</v>
      </c>
      <c r="V16" s="9">
        <v>0</v>
      </c>
      <c r="W16" s="9">
        <v>0</v>
      </c>
      <c r="X16" s="9">
        <v>0</v>
      </c>
      <c r="Y16" s="9">
        <v>0</v>
      </c>
      <c r="Z16" s="9">
        <v>0</v>
      </c>
      <c r="AA16" s="9">
        <v>47.272500000000001</v>
      </c>
      <c r="AB16" s="9">
        <v>0</v>
      </c>
      <c r="AC16" s="9">
        <v>0</v>
      </c>
      <c r="AD16" s="9">
        <v>0</v>
      </c>
      <c r="AE16" s="9">
        <v>0</v>
      </c>
      <c r="AF16" s="9">
        <v>0</v>
      </c>
      <c r="AG16" s="9">
        <v>0</v>
      </c>
      <c r="AH16" s="9">
        <v>0</v>
      </c>
      <c r="AI16" s="9">
        <v>0</v>
      </c>
      <c r="AJ16" s="9">
        <v>0</v>
      </c>
      <c r="AK16" s="9">
        <v>0</v>
      </c>
      <c r="AL16" s="9">
        <v>0</v>
      </c>
      <c r="AM16" s="9">
        <v>0</v>
      </c>
      <c r="AN16" s="9">
        <v>0</v>
      </c>
      <c r="AO16" s="9">
        <v>0</v>
      </c>
      <c r="AP16" s="9">
        <v>0</v>
      </c>
      <c r="AQ16" s="9">
        <v>0</v>
      </c>
      <c r="AR16" s="9">
        <v>0</v>
      </c>
      <c r="AS16" s="9">
        <v>0</v>
      </c>
      <c r="AT16" s="9">
        <f t="shared" si="0"/>
        <v>283.68967499999997</v>
      </c>
    </row>
    <row r="17" spans="1:46" x14ac:dyDescent="0.35">
      <c r="A17">
        <v>11</v>
      </c>
      <c r="B17" t="s">
        <v>55</v>
      </c>
      <c r="C17" s="9">
        <v>0</v>
      </c>
      <c r="D17" s="9">
        <v>0</v>
      </c>
      <c r="E17" s="9">
        <v>0</v>
      </c>
      <c r="F17" s="9">
        <v>0</v>
      </c>
      <c r="G17" s="9">
        <v>0</v>
      </c>
      <c r="H17" s="9">
        <v>0</v>
      </c>
      <c r="I17" s="9">
        <v>1.5975E-2</v>
      </c>
      <c r="J17" s="9">
        <v>0</v>
      </c>
      <c r="K17" s="9">
        <v>0</v>
      </c>
      <c r="L17" s="9">
        <v>0</v>
      </c>
      <c r="M17" s="9">
        <v>0.186525</v>
      </c>
      <c r="N17" s="9">
        <v>0</v>
      </c>
      <c r="O17" s="9">
        <v>0</v>
      </c>
      <c r="P17" s="9">
        <v>0</v>
      </c>
      <c r="Q17" s="9">
        <v>0</v>
      </c>
      <c r="R17" s="9">
        <v>0</v>
      </c>
      <c r="S17" s="9">
        <v>0</v>
      </c>
      <c r="T17" s="9">
        <v>0</v>
      </c>
      <c r="U17" s="9">
        <v>0</v>
      </c>
      <c r="V17" s="9">
        <v>0</v>
      </c>
      <c r="W17" s="9">
        <v>0</v>
      </c>
      <c r="X17" s="9">
        <v>0</v>
      </c>
      <c r="Y17" s="9">
        <v>0</v>
      </c>
      <c r="Z17" s="9">
        <v>0</v>
      </c>
      <c r="AA17" s="9">
        <v>18.350999999999999</v>
      </c>
      <c r="AB17" s="9">
        <v>0</v>
      </c>
      <c r="AC17" s="9">
        <v>0</v>
      </c>
      <c r="AD17" s="9">
        <v>0</v>
      </c>
      <c r="AE17" s="9">
        <v>0</v>
      </c>
      <c r="AF17" s="9">
        <v>0</v>
      </c>
      <c r="AG17" s="9">
        <v>0</v>
      </c>
      <c r="AH17" s="9">
        <v>0</v>
      </c>
      <c r="AI17" s="9">
        <v>0</v>
      </c>
      <c r="AJ17" s="9">
        <v>0</v>
      </c>
      <c r="AK17" s="9">
        <v>0</v>
      </c>
      <c r="AL17" s="9">
        <v>0</v>
      </c>
      <c r="AM17" s="9">
        <v>0</v>
      </c>
      <c r="AN17" s="9">
        <v>0</v>
      </c>
      <c r="AO17" s="9">
        <v>0</v>
      </c>
      <c r="AP17" s="9">
        <v>0</v>
      </c>
      <c r="AQ17" s="9">
        <v>0</v>
      </c>
      <c r="AR17" s="9">
        <v>0</v>
      </c>
      <c r="AS17" s="9">
        <v>0</v>
      </c>
      <c r="AT17" s="9">
        <f t="shared" si="0"/>
        <v>18.5535</v>
      </c>
    </row>
    <row r="18" spans="1:46" x14ac:dyDescent="0.35">
      <c r="A18">
        <v>12</v>
      </c>
      <c r="B18" t="s">
        <v>56</v>
      </c>
      <c r="C18" s="9">
        <v>0</v>
      </c>
      <c r="D18" s="9">
        <v>0</v>
      </c>
      <c r="E18" s="9">
        <v>0</v>
      </c>
      <c r="F18" s="9">
        <v>0</v>
      </c>
      <c r="G18" s="9">
        <v>0</v>
      </c>
      <c r="H18" s="9">
        <v>0</v>
      </c>
      <c r="I18" s="9">
        <v>1.5205500000000001</v>
      </c>
      <c r="J18" s="9">
        <v>0</v>
      </c>
      <c r="K18" s="9">
        <v>0</v>
      </c>
      <c r="L18" s="9">
        <v>0</v>
      </c>
      <c r="M18" s="9">
        <v>22.306950000000001</v>
      </c>
      <c r="N18" s="9">
        <v>0</v>
      </c>
      <c r="O18" s="9">
        <v>0</v>
      </c>
      <c r="P18" s="9">
        <v>0</v>
      </c>
      <c r="Q18" s="9">
        <v>0</v>
      </c>
      <c r="R18" s="9">
        <v>0</v>
      </c>
      <c r="S18" s="9">
        <v>0</v>
      </c>
      <c r="T18" s="9">
        <v>0</v>
      </c>
      <c r="U18" s="9">
        <v>0</v>
      </c>
      <c r="V18" s="9">
        <v>0</v>
      </c>
      <c r="W18" s="9">
        <v>0</v>
      </c>
      <c r="X18" s="9">
        <v>0</v>
      </c>
      <c r="Y18" s="9">
        <v>0</v>
      </c>
      <c r="Z18" s="9">
        <v>0</v>
      </c>
      <c r="AA18" s="9">
        <v>4.2594750000000001</v>
      </c>
      <c r="AB18" s="9">
        <v>0</v>
      </c>
      <c r="AC18" s="9">
        <v>0</v>
      </c>
      <c r="AD18" s="9">
        <v>0</v>
      </c>
      <c r="AE18" s="9">
        <v>0</v>
      </c>
      <c r="AF18" s="9">
        <v>0</v>
      </c>
      <c r="AG18" s="9">
        <v>0</v>
      </c>
      <c r="AH18" s="9">
        <v>0</v>
      </c>
      <c r="AI18" s="9">
        <v>0</v>
      </c>
      <c r="AJ18" s="9">
        <v>0</v>
      </c>
      <c r="AK18" s="9">
        <v>0</v>
      </c>
      <c r="AL18" s="9">
        <v>0</v>
      </c>
      <c r="AM18" s="9">
        <v>0</v>
      </c>
      <c r="AN18" s="9">
        <v>0</v>
      </c>
      <c r="AO18" s="9">
        <v>0</v>
      </c>
      <c r="AP18" s="9">
        <v>0</v>
      </c>
      <c r="AQ18" s="9">
        <v>0</v>
      </c>
      <c r="AR18" s="9">
        <v>0</v>
      </c>
      <c r="AS18" s="9">
        <v>0</v>
      </c>
      <c r="AT18" s="9">
        <f t="shared" si="0"/>
        <v>28.086975000000002</v>
      </c>
    </row>
    <row r="19" spans="1:46" x14ac:dyDescent="0.35">
      <c r="A19">
        <v>13</v>
      </c>
      <c r="B19" t="s">
        <v>57</v>
      </c>
      <c r="C19" s="9">
        <v>14.624325000000001</v>
      </c>
      <c r="D19" s="9">
        <v>702.92205000000001</v>
      </c>
      <c r="E19" s="9">
        <v>1.0874250000000001</v>
      </c>
      <c r="F19" s="9">
        <v>9.0816750000000006</v>
      </c>
      <c r="G19" s="9">
        <v>832.87867500000004</v>
      </c>
      <c r="H19" s="9">
        <v>939.94650000000001</v>
      </c>
      <c r="I19" s="9">
        <v>1769.36265</v>
      </c>
      <c r="J19" s="9">
        <v>7.569</v>
      </c>
      <c r="K19" s="9">
        <v>2904.913125</v>
      </c>
      <c r="L19" s="9">
        <v>36.398699999999998</v>
      </c>
      <c r="M19" s="9">
        <v>3136.1604750000001</v>
      </c>
      <c r="N19" s="9">
        <v>49.453874999999996</v>
      </c>
      <c r="O19" s="9">
        <v>49.453874999999996</v>
      </c>
      <c r="P19" s="9">
        <v>682.08367499999997</v>
      </c>
      <c r="Q19" s="9">
        <v>22.110299999999999</v>
      </c>
      <c r="R19" s="9">
        <v>1519.7382</v>
      </c>
      <c r="S19" s="9">
        <v>4.0938749999999997</v>
      </c>
      <c r="T19" s="9">
        <v>446.63107500000001</v>
      </c>
      <c r="U19" s="9">
        <v>0.22994999999999999</v>
      </c>
      <c r="V19" s="9">
        <v>10.644075000000001</v>
      </c>
      <c r="W19" s="9">
        <v>1894.8885749999999</v>
      </c>
      <c r="X19" s="9">
        <v>0.476775</v>
      </c>
      <c r="Y19" s="9">
        <v>6.2694000000000001</v>
      </c>
      <c r="Z19" s="9">
        <v>2640.4600500000001</v>
      </c>
      <c r="AA19" s="9">
        <v>7019.9054999999998</v>
      </c>
      <c r="AB19" s="9">
        <v>54.725625000000001</v>
      </c>
      <c r="AC19" s="9">
        <v>691.10820000000001</v>
      </c>
      <c r="AD19" s="9">
        <v>722.57129999999995</v>
      </c>
      <c r="AE19" s="9">
        <v>128.69752500000001</v>
      </c>
      <c r="AF19" s="9">
        <v>940.83367499999997</v>
      </c>
      <c r="AG19" s="9">
        <v>1298.663325</v>
      </c>
      <c r="AH19" s="9">
        <v>1488.792825</v>
      </c>
      <c r="AI19" s="9">
        <v>1725.1535249999999</v>
      </c>
      <c r="AJ19" s="9">
        <v>1973.3494499999999</v>
      </c>
      <c r="AK19" s="9">
        <v>4496.6711249999998</v>
      </c>
      <c r="AL19" s="9">
        <v>1136.6183249999999</v>
      </c>
      <c r="AM19" s="9">
        <v>1856.932875</v>
      </c>
      <c r="AN19" s="9">
        <v>1311.07365</v>
      </c>
      <c r="AO19" s="9">
        <v>412.62502499999999</v>
      </c>
      <c r="AP19" s="9">
        <v>1198.66815</v>
      </c>
      <c r="AQ19" s="9">
        <v>311.88982499999997</v>
      </c>
      <c r="AR19" s="9">
        <v>897.94732499999998</v>
      </c>
      <c r="AS19" s="9">
        <v>75.482100000000003</v>
      </c>
      <c r="AT19" s="9">
        <f t="shared" si="0"/>
        <v>45423.18765</v>
      </c>
    </row>
    <row r="20" spans="1:46" x14ac:dyDescent="0.35">
      <c r="A20">
        <v>14</v>
      </c>
      <c r="B20" t="s">
        <v>58</v>
      </c>
      <c r="C20" s="9">
        <v>0</v>
      </c>
      <c r="D20" s="9">
        <v>0.54832499999999995</v>
      </c>
      <c r="E20" s="9">
        <v>0</v>
      </c>
      <c r="F20" s="9">
        <v>0</v>
      </c>
      <c r="G20" s="9">
        <v>14.159700000000001</v>
      </c>
      <c r="H20" s="9">
        <v>0.75712500000000005</v>
      </c>
      <c r="I20" s="9">
        <v>1.6199999999999999E-2</v>
      </c>
      <c r="J20" s="9">
        <v>0</v>
      </c>
      <c r="K20" s="9">
        <v>0</v>
      </c>
      <c r="L20" s="9">
        <v>0</v>
      </c>
      <c r="M20" s="9">
        <v>14.40315</v>
      </c>
      <c r="N20" s="9">
        <v>5.0111999999999997</v>
      </c>
      <c r="O20" s="9">
        <v>5.0111999999999997</v>
      </c>
      <c r="P20" s="9">
        <v>2.4750000000000002E-3</v>
      </c>
      <c r="Q20" s="9">
        <v>0</v>
      </c>
      <c r="R20" s="9">
        <v>13.6494</v>
      </c>
      <c r="S20" s="9">
        <v>0</v>
      </c>
      <c r="T20" s="9">
        <v>26.841825</v>
      </c>
      <c r="U20" s="9">
        <v>0</v>
      </c>
      <c r="V20" s="9">
        <v>0</v>
      </c>
      <c r="W20" s="9">
        <v>1.2982499999999999</v>
      </c>
      <c r="X20" s="9">
        <v>0</v>
      </c>
      <c r="Y20" s="9">
        <v>0</v>
      </c>
      <c r="Z20" s="9">
        <v>8.0100000000000005E-2</v>
      </c>
      <c r="AA20" s="9">
        <v>8.2629000000000001</v>
      </c>
      <c r="AB20" s="9">
        <v>0.55867500000000003</v>
      </c>
      <c r="AC20" s="9">
        <v>10.56465</v>
      </c>
      <c r="AD20" s="9">
        <v>0.53347500000000003</v>
      </c>
      <c r="AE20" s="9">
        <v>5.1830999999999996</v>
      </c>
      <c r="AF20" s="9">
        <v>2.0924999999999999E-2</v>
      </c>
      <c r="AG20" s="9">
        <v>0</v>
      </c>
      <c r="AH20" s="9">
        <v>2.3625E-2</v>
      </c>
      <c r="AI20" s="9">
        <v>0.17887500000000001</v>
      </c>
      <c r="AJ20" s="9">
        <v>3.8475000000000002E-2</v>
      </c>
      <c r="AK20" s="9">
        <v>7.3995749999999996</v>
      </c>
      <c r="AL20" s="9">
        <v>3.2849999999999997E-2</v>
      </c>
      <c r="AM20" s="9">
        <v>7.0865999999999998</v>
      </c>
      <c r="AN20" s="9">
        <v>0</v>
      </c>
      <c r="AO20" s="9">
        <v>9.6761250000000008</v>
      </c>
      <c r="AP20" s="9">
        <v>2.0567250000000001</v>
      </c>
      <c r="AQ20" s="9">
        <v>5.0107499999999998</v>
      </c>
      <c r="AR20" s="9">
        <v>12.8538</v>
      </c>
      <c r="AS20" s="9">
        <v>2.3625E-2</v>
      </c>
      <c r="AT20" s="9">
        <f t="shared" si="0"/>
        <v>151.28370000000001</v>
      </c>
    </row>
    <row r="21" spans="1:46" x14ac:dyDescent="0.35">
      <c r="A21">
        <v>15</v>
      </c>
      <c r="B21" t="s">
        <v>59</v>
      </c>
      <c r="C21" s="9">
        <v>0.37709999999999999</v>
      </c>
      <c r="D21" s="9">
        <v>2.2099500000000001</v>
      </c>
      <c r="E21" s="9">
        <v>3.2399999999999998E-2</v>
      </c>
      <c r="F21" s="9">
        <v>1.17E-2</v>
      </c>
      <c r="G21" s="9">
        <v>9.2481749999999998</v>
      </c>
      <c r="H21" s="9">
        <v>3.7518750000000001</v>
      </c>
      <c r="I21" s="9">
        <v>2.2315499999999999</v>
      </c>
      <c r="J21" s="9">
        <v>8.9999999999999998E-4</v>
      </c>
      <c r="K21" s="9">
        <v>0.199575</v>
      </c>
      <c r="L21" s="9">
        <v>0.41489999999999999</v>
      </c>
      <c r="M21" s="9">
        <v>11.878425</v>
      </c>
      <c r="N21" s="9">
        <v>0.49454999999999999</v>
      </c>
      <c r="O21" s="9">
        <v>0.49454999999999999</v>
      </c>
      <c r="P21" s="9">
        <v>5.67E-2</v>
      </c>
      <c r="Q21" s="9">
        <v>0.172125</v>
      </c>
      <c r="R21" s="9">
        <v>13.4154</v>
      </c>
      <c r="S21" s="9">
        <v>0</v>
      </c>
      <c r="T21" s="9">
        <v>0.59894999999999998</v>
      </c>
      <c r="U21" s="9">
        <v>0</v>
      </c>
      <c r="V21" s="9">
        <v>4.4999999999999997E-3</v>
      </c>
      <c r="W21" s="9">
        <v>0.73372499999999996</v>
      </c>
      <c r="X21" s="9">
        <v>0</v>
      </c>
      <c r="Y21" s="9">
        <v>0</v>
      </c>
      <c r="Z21" s="9">
        <v>4.9583250000000003</v>
      </c>
      <c r="AA21" s="9">
        <v>6.5785499999999999</v>
      </c>
      <c r="AB21" s="9">
        <v>0.413325</v>
      </c>
      <c r="AC21" s="9">
        <v>5.4989999999999997</v>
      </c>
      <c r="AD21" s="9">
        <v>0.110025</v>
      </c>
      <c r="AE21" s="9">
        <v>1.8589500000000001</v>
      </c>
      <c r="AF21" s="9">
        <v>0.64485000000000003</v>
      </c>
      <c r="AG21" s="9">
        <v>0.96120000000000005</v>
      </c>
      <c r="AH21" s="9">
        <v>0.29812499999999997</v>
      </c>
      <c r="AI21" s="9">
        <v>7.3982250000000001</v>
      </c>
      <c r="AJ21" s="9">
        <v>1.816425</v>
      </c>
      <c r="AK21" s="9">
        <v>27.566549999999999</v>
      </c>
      <c r="AL21" s="9">
        <v>0.33389999999999997</v>
      </c>
      <c r="AM21" s="9">
        <v>2.2317749999999998</v>
      </c>
      <c r="AN21" s="9">
        <v>11.175750000000001</v>
      </c>
      <c r="AO21" s="9">
        <v>2.0256750000000001</v>
      </c>
      <c r="AP21" s="9">
        <v>1.974375</v>
      </c>
      <c r="AQ21" s="9">
        <v>0.56632499999999997</v>
      </c>
      <c r="AR21" s="9">
        <v>3.9478499999999999</v>
      </c>
      <c r="AS21" s="9">
        <v>1.3284</v>
      </c>
      <c r="AT21" s="9">
        <f t="shared" si="0"/>
        <v>128.01464999999999</v>
      </c>
    </row>
    <row r="22" spans="1:46" x14ac:dyDescent="0.35"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</row>
    <row r="25" spans="1:46" s="1" customFormat="1" x14ac:dyDescent="0.35">
      <c r="A25" s="1" t="s">
        <v>85</v>
      </c>
      <c r="C25" s="3" t="s">
        <v>44</v>
      </c>
    </row>
    <row r="26" spans="1:46" s="1" customFormat="1" x14ac:dyDescent="0.35">
      <c r="A26" s="1" t="s">
        <v>83</v>
      </c>
      <c r="B26" s="1" t="s">
        <v>84</v>
      </c>
      <c r="C26" s="8" t="s">
        <v>0</v>
      </c>
      <c r="D26" s="1" t="s">
        <v>1</v>
      </c>
      <c r="E26" s="1" t="s">
        <v>2</v>
      </c>
      <c r="F26" s="1" t="s">
        <v>3</v>
      </c>
      <c r="G26" s="1" t="s">
        <v>4</v>
      </c>
      <c r="H26" s="1" t="s">
        <v>5</v>
      </c>
      <c r="I26" s="1" t="s">
        <v>6</v>
      </c>
      <c r="J26" s="1" t="s">
        <v>7</v>
      </c>
      <c r="K26" s="1" t="s">
        <v>8</v>
      </c>
      <c r="L26" s="1" t="s">
        <v>9</v>
      </c>
      <c r="M26" s="1" t="s">
        <v>10</v>
      </c>
      <c r="N26" s="1" t="s">
        <v>11</v>
      </c>
      <c r="O26" s="1" t="s">
        <v>12</v>
      </c>
      <c r="P26" s="1" t="s">
        <v>13</v>
      </c>
      <c r="Q26" s="1" t="s">
        <v>14</v>
      </c>
      <c r="R26" s="1" t="s">
        <v>15</v>
      </c>
      <c r="S26" s="1" t="s">
        <v>16</v>
      </c>
      <c r="T26" s="1" t="s">
        <v>17</v>
      </c>
      <c r="U26" s="1" t="s">
        <v>18</v>
      </c>
      <c r="V26" s="1" t="s">
        <v>19</v>
      </c>
      <c r="W26" s="1" t="s">
        <v>20</v>
      </c>
      <c r="X26" s="1" t="s">
        <v>21</v>
      </c>
      <c r="Y26" s="1" t="s">
        <v>22</v>
      </c>
      <c r="Z26" s="1" t="s">
        <v>23</v>
      </c>
      <c r="AA26" s="1" t="s">
        <v>24</v>
      </c>
      <c r="AB26" s="1" t="s">
        <v>25</v>
      </c>
      <c r="AC26" s="1" t="s">
        <v>26</v>
      </c>
      <c r="AD26" s="1" t="s">
        <v>27</v>
      </c>
      <c r="AE26" s="1" t="s">
        <v>28</v>
      </c>
      <c r="AF26" s="1" t="s">
        <v>29</v>
      </c>
      <c r="AG26" s="1" t="s">
        <v>30</v>
      </c>
      <c r="AH26" s="1" t="s">
        <v>31</v>
      </c>
      <c r="AI26" s="1" t="s">
        <v>32</v>
      </c>
      <c r="AJ26" s="1" t="s">
        <v>33</v>
      </c>
      <c r="AK26" s="1" t="s">
        <v>34</v>
      </c>
      <c r="AL26" s="1" t="s">
        <v>35</v>
      </c>
      <c r="AM26" s="1" t="s">
        <v>36</v>
      </c>
      <c r="AN26" s="1" t="s">
        <v>38</v>
      </c>
      <c r="AO26" s="1" t="s">
        <v>39</v>
      </c>
      <c r="AP26" s="1" t="s">
        <v>40</v>
      </c>
      <c r="AQ26" s="1" t="s">
        <v>41</v>
      </c>
      <c r="AR26" s="1" t="s">
        <v>42</v>
      </c>
      <c r="AS26" s="1" t="s">
        <v>43</v>
      </c>
      <c r="AT26" s="1" t="s">
        <v>67</v>
      </c>
    </row>
    <row r="27" spans="1:46" x14ac:dyDescent="0.35">
      <c r="A27">
        <v>1</v>
      </c>
      <c r="B27" t="s">
        <v>45</v>
      </c>
      <c r="C27" s="9">
        <v>0</v>
      </c>
      <c r="D27" s="9">
        <v>13.855725</v>
      </c>
      <c r="E27" s="9">
        <v>0</v>
      </c>
      <c r="F27" s="9">
        <v>0</v>
      </c>
      <c r="G27" s="9">
        <v>31.493925000000001</v>
      </c>
      <c r="H27" s="9">
        <v>12.5496</v>
      </c>
      <c r="I27" s="9">
        <v>8.1674999999999998E-2</v>
      </c>
      <c r="J27" s="9">
        <v>0</v>
      </c>
      <c r="K27" s="9">
        <v>0</v>
      </c>
      <c r="L27" s="9">
        <v>0</v>
      </c>
      <c r="M27" s="9">
        <v>345.73027500000001</v>
      </c>
      <c r="N27" s="9">
        <v>42.738750000000003</v>
      </c>
      <c r="O27" s="9">
        <v>0</v>
      </c>
      <c r="P27" s="9">
        <v>0.30420000000000003</v>
      </c>
      <c r="Q27" s="9">
        <v>0</v>
      </c>
      <c r="R27" s="9">
        <v>13.55805</v>
      </c>
      <c r="S27" s="9">
        <v>0</v>
      </c>
      <c r="T27" s="9">
        <v>298.84455000000003</v>
      </c>
      <c r="U27" s="9">
        <v>0</v>
      </c>
      <c r="V27" s="9">
        <v>0</v>
      </c>
      <c r="W27" s="9">
        <v>2.049525</v>
      </c>
      <c r="X27" s="9">
        <v>0</v>
      </c>
      <c r="Y27" s="9">
        <v>0</v>
      </c>
      <c r="Z27" s="9">
        <v>0.13072500000000001</v>
      </c>
      <c r="AA27" s="9">
        <v>13.463775</v>
      </c>
      <c r="AB27" s="9">
        <v>2.7000000000000001E-3</v>
      </c>
      <c r="AC27" s="9">
        <v>10.1538</v>
      </c>
      <c r="AD27" s="9">
        <v>3.3819750000000002</v>
      </c>
      <c r="AE27" s="9">
        <v>3.3819750000000002</v>
      </c>
      <c r="AF27" s="9">
        <v>0</v>
      </c>
      <c r="AG27" s="9">
        <v>0</v>
      </c>
      <c r="AH27" s="9">
        <v>0.30420000000000003</v>
      </c>
      <c r="AI27" s="9">
        <v>2.7704249999999999</v>
      </c>
      <c r="AJ27" s="9">
        <v>1.2770999999999999</v>
      </c>
      <c r="AK27" s="9">
        <v>167.16645</v>
      </c>
      <c r="AL27" s="9">
        <v>5.8500000000000003E-2</v>
      </c>
      <c r="AM27" s="9">
        <v>28.904174999999999</v>
      </c>
      <c r="AN27" s="9">
        <v>0</v>
      </c>
      <c r="AO27" s="9">
        <v>10.80945</v>
      </c>
      <c r="AP27" s="9">
        <v>1.010025</v>
      </c>
      <c r="AQ27" s="9">
        <v>5.7671999999999999</v>
      </c>
      <c r="AR27" s="9">
        <v>36.797624999999996</v>
      </c>
      <c r="AS27" s="9">
        <v>0</v>
      </c>
      <c r="AT27" s="9">
        <f t="shared" ref="AT27:AT41" si="1">SUM(C27:AS27)</f>
        <v>1046.5863750000001</v>
      </c>
    </row>
    <row r="28" spans="1:46" x14ac:dyDescent="0.35">
      <c r="A28">
        <v>2</v>
      </c>
      <c r="B28" t="s">
        <v>46</v>
      </c>
      <c r="C28" s="9">
        <v>0</v>
      </c>
      <c r="D28" s="9">
        <v>19.405125000000002</v>
      </c>
      <c r="E28" s="9">
        <v>0</v>
      </c>
      <c r="F28" s="9">
        <v>0</v>
      </c>
      <c r="G28" s="9">
        <v>53.781075000000001</v>
      </c>
      <c r="H28" s="9">
        <v>25.413525</v>
      </c>
      <c r="I28" s="9">
        <v>1.7676000000000001</v>
      </c>
      <c r="J28" s="9">
        <v>0</v>
      </c>
      <c r="K28" s="9">
        <v>0</v>
      </c>
      <c r="L28" s="9">
        <v>0</v>
      </c>
      <c r="M28" s="9">
        <v>180.299925</v>
      </c>
      <c r="N28" s="9">
        <v>3.8565</v>
      </c>
      <c r="O28" s="9">
        <v>0</v>
      </c>
      <c r="P28" s="9">
        <v>3.6900000000000002E-2</v>
      </c>
      <c r="Q28" s="9">
        <v>0</v>
      </c>
      <c r="R28" s="9">
        <v>4.5661500000000004</v>
      </c>
      <c r="S28" s="9">
        <v>0</v>
      </c>
      <c r="T28" s="9">
        <v>6.7596749999999997</v>
      </c>
      <c r="U28" s="9">
        <v>0</v>
      </c>
      <c r="V28" s="9">
        <v>0</v>
      </c>
      <c r="W28" s="9">
        <v>0.21667500000000001</v>
      </c>
      <c r="X28" s="9">
        <v>0</v>
      </c>
      <c r="Y28" s="9">
        <v>0</v>
      </c>
      <c r="Z28" s="9">
        <v>0.329625</v>
      </c>
      <c r="AA28" s="9">
        <v>7.3116000000000003</v>
      </c>
      <c r="AB28" s="9">
        <v>0</v>
      </c>
      <c r="AC28" s="9">
        <v>1.1009249999999999</v>
      </c>
      <c r="AD28" s="9">
        <v>0.15592500000000001</v>
      </c>
      <c r="AE28" s="9">
        <v>0.15592500000000001</v>
      </c>
      <c r="AF28" s="9">
        <v>0</v>
      </c>
      <c r="AG28" s="9">
        <v>0</v>
      </c>
      <c r="AH28" s="9">
        <v>7.8750000000000001E-3</v>
      </c>
      <c r="AI28" s="9">
        <v>0.62595000000000001</v>
      </c>
      <c r="AJ28" s="9">
        <v>3.5999999999999999E-3</v>
      </c>
      <c r="AK28" s="9">
        <v>23.311125000000001</v>
      </c>
      <c r="AL28" s="9">
        <v>0</v>
      </c>
      <c r="AM28" s="9">
        <v>27.325800000000001</v>
      </c>
      <c r="AN28" s="9">
        <v>0</v>
      </c>
      <c r="AO28" s="9">
        <v>3.6452249999999999</v>
      </c>
      <c r="AP28" s="9">
        <v>0.36630000000000001</v>
      </c>
      <c r="AQ28" s="9">
        <v>1.05975</v>
      </c>
      <c r="AR28" s="9">
        <v>145.31062499999999</v>
      </c>
      <c r="AS28" s="9">
        <v>1.2149999999999999E-2</v>
      </c>
      <c r="AT28" s="9">
        <f t="shared" si="1"/>
        <v>506.82555000000013</v>
      </c>
    </row>
    <row r="29" spans="1:46" x14ac:dyDescent="0.35">
      <c r="A29">
        <v>3</v>
      </c>
      <c r="B29" t="s">
        <v>47</v>
      </c>
      <c r="C29" s="9">
        <v>0</v>
      </c>
      <c r="D29" s="9">
        <v>2.44665</v>
      </c>
      <c r="E29" s="9">
        <v>0</v>
      </c>
      <c r="F29" s="9">
        <v>0</v>
      </c>
      <c r="G29" s="9">
        <v>4.5035999999999996</v>
      </c>
      <c r="H29" s="9">
        <v>15.605549999999999</v>
      </c>
      <c r="I29" s="9">
        <v>0.64124999999999999</v>
      </c>
      <c r="J29" s="9">
        <v>0</v>
      </c>
      <c r="K29" s="9">
        <v>0</v>
      </c>
      <c r="L29" s="9">
        <v>0</v>
      </c>
      <c r="M29" s="9">
        <v>9.1793250000000004</v>
      </c>
      <c r="N29" s="9">
        <v>1.3630500000000001</v>
      </c>
      <c r="O29" s="9">
        <v>0</v>
      </c>
      <c r="P29" s="9">
        <v>0.27427499999999999</v>
      </c>
      <c r="Q29" s="9">
        <v>0</v>
      </c>
      <c r="R29" s="9">
        <v>2.2583250000000001</v>
      </c>
      <c r="S29" s="9">
        <v>0</v>
      </c>
      <c r="T29" s="9">
        <v>5.7028499999999998</v>
      </c>
      <c r="U29" s="9">
        <v>0</v>
      </c>
      <c r="V29" s="9">
        <v>0</v>
      </c>
      <c r="W29" s="9">
        <v>0.132525</v>
      </c>
      <c r="X29" s="9">
        <v>0</v>
      </c>
      <c r="Y29" s="9">
        <v>0</v>
      </c>
      <c r="Z29" s="9">
        <v>7.6499999999999999E-2</v>
      </c>
      <c r="AA29" s="9">
        <v>2.7911250000000001</v>
      </c>
      <c r="AB29" s="9">
        <v>0</v>
      </c>
      <c r="AC29" s="9">
        <v>0.20857500000000001</v>
      </c>
      <c r="AD29" s="9">
        <v>0.400725</v>
      </c>
      <c r="AE29" s="9">
        <v>0.400725</v>
      </c>
      <c r="AF29" s="9">
        <v>0</v>
      </c>
      <c r="AG29" s="9">
        <v>0</v>
      </c>
      <c r="AH29" s="9">
        <v>0</v>
      </c>
      <c r="AI29" s="9">
        <v>9.8324999999999996E-2</v>
      </c>
      <c r="AJ29" s="9">
        <v>0</v>
      </c>
      <c r="AK29" s="9">
        <v>10.766025000000001</v>
      </c>
      <c r="AL29" s="9">
        <v>0</v>
      </c>
      <c r="AM29" s="9">
        <v>25.528949999999998</v>
      </c>
      <c r="AN29" s="9">
        <v>0</v>
      </c>
      <c r="AO29" s="9">
        <v>1.1637</v>
      </c>
      <c r="AP29" s="9">
        <v>2.2724999999999999E-2</v>
      </c>
      <c r="AQ29" s="9">
        <v>1.5606</v>
      </c>
      <c r="AR29" s="9">
        <v>12.29895</v>
      </c>
      <c r="AS29" s="9">
        <v>1.2825E-2</v>
      </c>
      <c r="AT29" s="9">
        <f t="shared" si="1"/>
        <v>97.437150000000017</v>
      </c>
    </row>
    <row r="30" spans="1:46" x14ac:dyDescent="0.35">
      <c r="A30">
        <v>4</v>
      </c>
      <c r="B30" t="s">
        <v>48</v>
      </c>
      <c r="C30" s="9">
        <v>0</v>
      </c>
      <c r="D30" s="9">
        <v>1.759725</v>
      </c>
      <c r="E30" s="9">
        <v>0</v>
      </c>
      <c r="F30" s="9">
        <v>0</v>
      </c>
      <c r="G30" s="9">
        <v>3.2735249999999998</v>
      </c>
      <c r="H30" s="9">
        <v>1.16865</v>
      </c>
      <c r="I30" s="9">
        <v>0.20047499999999999</v>
      </c>
      <c r="J30" s="9">
        <v>0</v>
      </c>
      <c r="K30" s="9">
        <v>0</v>
      </c>
      <c r="L30" s="9">
        <v>0</v>
      </c>
      <c r="M30" s="9">
        <v>45.728549999999998</v>
      </c>
      <c r="N30" s="9">
        <v>1.4454</v>
      </c>
      <c r="O30" s="9">
        <v>0</v>
      </c>
      <c r="P30" s="9">
        <v>2.3625E-2</v>
      </c>
      <c r="Q30" s="9">
        <v>0</v>
      </c>
      <c r="R30" s="9">
        <v>0.58409999999999995</v>
      </c>
      <c r="S30" s="9">
        <v>0</v>
      </c>
      <c r="T30" s="9">
        <v>6.8316749999999997</v>
      </c>
      <c r="U30" s="9">
        <v>0</v>
      </c>
      <c r="V30" s="9">
        <v>0</v>
      </c>
      <c r="W30" s="9">
        <v>6.7500000000000004E-4</v>
      </c>
      <c r="X30" s="9">
        <v>0</v>
      </c>
      <c r="Y30" s="9">
        <v>0</v>
      </c>
      <c r="Z30" s="9">
        <v>3.6900000000000002E-2</v>
      </c>
      <c r="AA30" s="9">
        <v>2.9142000000000001</v>
      </c>
      <c r="AB30" s="9">
        <v>0</v>
      </c>
      <c r="AC30" s="9">
        <v>0.46687499999999998</v>
      </c>
      <c r="AD30" s="9">
        <v>6.7499999999999999E-3</v>
      </c>
      <c r="AE30" s="9">
        <v>6.7499999999999999E-3</v>
      </c>
      <c r="AF30" s="9">
        <v>0</v>
      </c>
      <c r="AG30" s="9">
        <v>0</v>
      </c>
      <c r="AH30" s="9">
        <v>1.5525000000000001E-2</v>
      </c>
      <c r="AI30" s="9">
        <v>6.2324999999999998E-2</v>
      </c>
      <c r="AJ30" s="9">
        <v>0</v>
      </c>
      <c r="AK30" s="9">
        <v>13.50855</v>
      </c>
      <c r="AL30" s="9">
        <v>0</v>
      </c>
      <c r="AM30" s="9">
        <v>2.1793499999999999</v>
      </c>
      <c r="AN30" s="9">
        <v>0</v>
      </c>
      <c r="AO30" s="9">
        <v>0.13567499999999999</v>
      </c>
      <c r="AP30" s="9">
        <v>1.1925E-2</v>
      </c>
      <c r="AQ30" s="9">
        <v>1.449225</v>
      </c>
      <c r="AR30" s="9">
        <v>3.9183750000000002</v>
      </c>
      <c r="AS30" s="9">
        <v>1.1249999999999999E-3</v>
      </c>
      <c r="AT30" s="9">
        <f t="shared" si="1"/>
        <v>85.729950000000002</v>
      </c>
    </row>
    <row r="31" spans="1:46" x14ac:dyDescent="0.35">
      <c r="A31">
        <v>5</v>
      </c>
      <c r="B31" t="s">
        <v>49</v>
      </c>
      <c r="C31" s="9">
        <v>0</v>
      </c>
      <c r="D31" s="9">
        <v>575.81932500000005</v>
      </c>
      <c r="E31" s="9">
        <v>0</v>
      </c>
      <c r="F31" s="9">
        <v>2.0400749999999999</v>
      </c>
      <c r="G31" s="9">
        <v>295.69274999999999</v>
      </c>
      <c r="H31" s="9">
        <v>41.739075</v>
      </c>
      <c r="I31" s="9">
        <v>20.203199999999999</v>
      </c>
      <c r="J31" s="9">
        <v>0</v>
      </c>
      <c r="K31" s="9">
        <v>3.891375</v>
      </c>
      <c r="L31" s="9">
        <v>0</v>
      </c>
      <c r="M31" s="9">
        <v>958.40032499999995</v>
      </c>
      <c r="N31" s="9">
        <v>8.7941249999999993</v>
      </c>
      <c r="O31" s="9">
        <v>0</v>
      </c>
      <c r="P31" s="9">
        <v>0</v>
      </c>
      <c r="Q31" s="9">
        <v>8.6503499999999995</v>
      </c>
      <c r="R31" s="9">
        <v>41.216850000000001</v>
      </c>
      <c r="S31" s="9">
        <v>0</v>
      </c>
      <c r="T31" s="9">
        <v>62.940150000000003</v>
      </c>
      <c r="U31" s="9">
        <v>0</v>
      </c>
      <c r="V31" s="9">
        <v>1.4370750000000001</v>
      </c>
      <c r="W31" s="9">
        <v>7.6387499999999999</v>
      </c>
      <c r="X31" s="9">
        <v>0</v>
      </c>
      <c r="Y31" s="9">
        <v>0.30599999999999999</v>
      </c>
      <c r="Z31" s="9">
        <v>55.773899999999998</v>
      </c>
      <c r="AA31" s="9">
        <v>46.127924999999998</v>
      </c>
      <c r="AB31" s="9">
        <v>42.795000000000002</v>
      </c>
      <c r="AC31" s="9">
        <v>31.37265</v>
      </c>
      <c r="AD31" s="9">
        <v>9.7015499999999992</v>
      </c>
      <c r="AE31" s="9">
        <v>9.7015499999999992</v>
      </c>
      <c r="AF31" s="9">
        <v>7.1387999999999998</v>
      </c>
      <c r="AG31" s="9">
        <v>14.539725000000001</v>
      </c>
      <c r="AH31" s="9">
        <v>13.6107</v>
      </c>
      <c r="AI31" s="9">
        <v>26.104724999999998</v>
      </c>
      <c r="AJ31" s="9">
        <v>5.9676749999999998</v>
      </c>
      <c r="AK31" s="9">
        <v>57.918599999999998</v>
      </c>
      <c r="AL31" s="9">
        <v>8.8803000000000001</v>
      </c>
      <c r="AM31" s="9">
        <v>206.62177500000001</v>
      </c>
      <c r="AN31" s="9">
        <v>23.936174999999999</v>
      </c>
      <c r="AO31" s="9">
        <v>23.262525</v>
      </c>
      <c r="AP31" s="9">
        <v>38.00385</v>
      </c>
      <c r="AQ31" s="9">
        <v>19.070550000000001</v>
      </c>
      <c r="AR31" s="9">
        <v>168.486975</v>
      </c>
      <c r="AS31" s="9">
        <v>0</v>
      </c>
      <c r="AT31" s="9">
        <f t="shared" si="1"/>
        <v>2837.7843750000002</v>
      </c>
    </row>
    <row r="32" spans="1:46" x14ac:dyDescent="0.35">
      <c r="A32">
        <v>6</v>
      </c>
      <c r="B32" t="s">
        <v>50</v>
      </c>
      <c r="C32" s="9">
        <v>0</v>
      </c>
      <c r="D32" s="9">
        <v>10.094625000000001</v>
      </c>
      <c r="E32" s="9">
        <v>0</v>
      </c>
      <c r="F32" s="9">
        <v>0</v>
      </c>
      <c r="G32" s="9">
        <v>24.511050000000001</v>
      </c>
      <c r="H32" s="9">
        <v>3.9170250000000002</v>
      </c>
      <c r="I32" s="9">
        <v>0.43132500000000001</v>
      </c>
      <c r="J32" s="9">
        <v>0</v>
      </c>
      <c r="K32" s="9">
        <v>3.8249999999999998E-3</v>
      </c>
      <c r="L32" s="9">
        <v>0</v>
      </c>
      <c r="M32" s="9">
        <v>258.14519999999999</v>
      </c>
      <c r="N32" s="9">
        <v>2.7461250000000001</v>
      </c>
      <c r="O32" s="9">
        <v>0</v>
      </c>
      <c r="P32" s="9">
        <v>0</v>
      </c>
      <c r="Q32" s="9">
        <v>0</v>
      </c>
      <c r="R32" s="9">
        <v>0.24479999999999999</v>
      </c>
      <c r="S32" s="9">
        <v>0</v>
      </c>
      <c r="T32" s="9">
        <v>34.068600000000004</v>
      </c>
      <c r="U32" s="9">
        <v>0</v>
      </c>
      <c r="V32" s="9">
        <v>0</v>
      </c>
      <c r="W32" s="9">
        <v>8.3025000000000002E-2</v>
      </c>
      <c r="X32" s="9">
        <v>0</v>
      </c>
      <c r="Y32" s="9">
        <v>0</v>
      </c>
      <c r="Z32" s="9">
        <v>0.56452500000000005</v>
      </c>
      <c r="AA32" s="9">
        <v>11.659050000000001</v>
      </c>
      <c r="AB32" s="9">
        <v>11.002725</v>
      </c>
      <c r="AC32" s="9">
        <v>0.29025000000000001</v>
      </c>
      <c r="AD32" s="9">
        <v>0.33389999999999997</v>
      </c>
      <c r="AE32" s="9">
        <v>0.33389999999999997</v>
      </c>
      <c r="AF32" s="9">
        <v>2.385E-2</v>
      </c>
      <c r="AG32" s="9">
        <v>9.9000000000000008E-3</v>
      </c>
      <c r="AH32" s="9">
        <v>4.1625000000000002E-2</v>
      </c>
      <c r="AI32" s="9">
        <v>0.12239999999999999</v>
      </c>
      <c r="AJ32" s="9">
        <v>2.4750000000000002E-3</v>
      </c>
      <c r="AK32" s="9">
        <v>1.4166000000000001</v>
      </c>
      <c r="AL32" s="9">
        <v>0.153</v>
      </c>
      <c r="AM32" s="9">
        <v>11.041650000000001</v>
      </c>
      <c r="AN32" s="9">
        <v>0</v>
      </c>
      <c r="AO32" s="9">
        <v>4.095E-2</v>
      </c>
      <c r="AP32" s="9">
        <v>0.44617499999999999</v>
      </c>
      <c r="AQ32" s="9">
        <v>2.0796749999999999</v>
      </c>
      <c r="AR32" s="9">
        <v>12.189375</v>
      </c>
      <c r="AS32" s="9">
        <v>0</v>
      </c>
      <c r="AT32" s="9">
        <f t="shared" si="1"/>
        <v>385.99762500000014</v>
      </c>
    </row>
    <row r="33" spans="1:46" x14ac:dyDescent="0.35">
      <c r="A33">
        <v>7</v>
      </c>
      <c r="B33" t="s">
        <v>51</v>
      </c>
      <c r="C33" s="9">
        <v>0</v>
      </c>
      <c r="D33" s="9">
        <v>21.618449999999999</v>
      </c>
      <c r="E33" s="9">
        <v>0</v>
      </c>
      <c r="F33" s="9">
        <v>2.4074999999999999E-2</v>
      </c>
      <c r="G33" s="9">
        <v>57.948075000000003</v>
      </c>
      <c r="H33" s="9">
        <v>9.5310000000000006</v>
      </c>
      <c r="I33" s="9">
        <v>7.7190750000000001</v>
      </c>
      <c r="J33" s="9">
        <v>0</v>
      </c>
      <c r="K33" s="9">
        <v>3.5997750000000002</v>
      </c>
      <c r="L33" s="9">
        <v>0</v>
      </c>
      <c r="M33" s="9">
        <v>34.440525000000001</v>
      </c>
      <c r="N33" s="9">
        <v>3.9676499999999999</v>
      </c>
      <c r="O33" s="9">
        <v>0</v>
      </c>
      <c r="P33" s="9">
        <v>0.72202500000000003</v>
      </c>
      <c r="Q33" s="9">
        <v>8.9999999999999998E-4</v>
      </c>
      <c r="R33" s="9">
        <v>23.025825000000001</v>
      </c>
      <c r="S33" s="9">
        <v>2.7000000000000001E-3</v>
      </c>
      <c r="T33" s="9">
        <v>54.150525000000002</v>
      </c>
      <c r="U33" s="9">
        <v>0</v>
      </c>
      <c r="V33" s="9">
        <v>0</v>
      </c>
      <c r="W33" s="9">
        <v>8.4150000000000003E-2</v>
      </c>
      <c r="X33" s="9">
        <v>0</v>
      </c>
      <c r="Y33" s="9">
        <v>0</v>
      </c>
      <c r="Z33" s="9">
        <v>18.163350000000001</v>
      </c>
      <c r="AA33" s="9">
        <v>4.2419250000000002</v>
      </c>
      <c r="AB33" s="9">
        <v>40.553550000000001</v>
      </c>
      <c r="AC33" s="9">
        <v>2.3229000000000002</v>
      </c>
      <c r="AD33" s="9">
        <v>0.17685000000000001</v>
      </c>
      <c r="AE33" s="9">
        <v>0.17685000000000001</v>
      </c>
      <c r="AF33" s="9">
        <v>1.998675</v>
      </c>
      <c r="AG33" s="9">
        <v>3.6859500000000001</v>
      </c>
      <c r="AH33" s="9">
        <v>1.0673999999999999</v>
      </c>
      <c r="AI33" s="9">
        <v>1.6566749999999999</v>
      </c>
      <c r="AJ33" s="9">
        <v>1.7194499999999999</v>
      </c>
      <c r="AK33" s="9">
        <v>9.1046250000000004</v>
      </c>
      <c r="AL33" s="9">
        <v>0</v>
      </c>
      <c r="AM33" s="9">
        <v>44.999549999999999</v>
      </c>
      <c r="AN33" s="9">
        <v>1.1025E-2</v>
      </c>
      <c r="AO33" s="9">
        <v>1.730475</v>
      </c>
      <c r="AP33" s="9">
        <v>0.95467500000000005</v>
      </c>
      <c r="AQ33" s="9">
        <v>6.6278249999999996</v>
      </c>
      <c r="AR33" s="9">
        <v>28.819125</v>
      </c>
      <c r="AS33" s="9">
        <v>1.8E-3</v>
      </c>
      <c r="AT33" s="9">
        <f t="shared" si="1"/>
        <v>384.84742500000004</v>
      </c>
    </row>
    <row r="34" spans="1:46" x14ac:dyDescent="0.35">
      <c r="A34">
        <v>8</v>
      </c>
      <c r="B34" t="s">
        <v>52</v>
      </c>
      <c r="C34" s="9">
        <v>0</v>
      </c>
      <c r="D34" s="9">
        <v>1.2968999999999999</v>
      </c>
      <c r="E34" s="9">
        <v>0</v>
      </c>
      <c r="F34" s="9">
        <v>0</v>
      </c>
      <c r="G34" s="9">
        <v>4.6025999999999998</v>
      </c>
      <c r="H34" s="9">
        <v>6.7695749999999997</v>
      </c>
      <c r="I34" s="9">
        <v>1.844325</v>
      </c>
      <c r="J34" s="9">
        <v>0</v>
      </c>
      <c r="K34" s="9">
        <v>0.14895</v>
      </c>
      <c r="L34" s="9">
        <v>0</v>
      </c>
      <c r="M34" s="9">
        <v>23.913675000000001</v>
      </c>
      <c r="N34" s="9">
        <v>0.472275</v>
      </c>
      <c r="O34" s="9">
        <v>0</v>
      </c>
      <c r="P34" s="9">
        <v>0</v>
      </c>
      <c r="Q34" s="9">
        <v>6.7499999999999999E-3</v>
      </c>
      <c r="R34" s="9">
        <v>1.746675</v>
      </c>
      <c r="S34" s="9">
        <v>0</v>
      </c>
      <c r="T34" s="9">
        <v>4.9763250000000001</v>
      </c>
      <c r="U34" s="9">
        <v>0</v>
      </c>
      <c r="V34" s="9">
        <v>0.13072500000000001</v>
      </c>
      <c r="W34" s="9">
        <v>0</v>
      </c>
      <c r="X34" s="9">
        <v>0</v>
      </c>
      <c r="Y34" s="9">
        <v>4.4999999999999999E-4</v>
      </c>
      <c r="Z34" s="9">
        <v>2.8224</v>
      </c>
      <c r="AA34" s="9">
        <v>2.3701500000000002</v>
      </c>
      <c r="AB34" s="9">
        <v>3.431025</v>
      </c>
      <c r="AC34" s="9">
        <v>0.65249999999999997</v>
      </c>
      <c r="AD34" s="9">
        <v>2.4750000000000002E-3</v>
      </c>
      <c r="AE34" s="9">
        <v>2.4750000000000002E-3</v>
      </c>
      <c r="AF34" s="9">
        <v>0.48442499999999999</v>
      </c>
      <c r="AG34" s="9">
        <v>3.5997750000000002</v>
      </c>
      <c r="AH34" s="9">
        <v>6.5699999999999995E-2</v>
      </c>
      <c r="AI34" s="9">
        <v>5.6250000000000001E-2</v>
      </c>
      <c r="AJ34" s="9">
        <v>0.430425</v>
      </c>
      <c r="AK34" s="9">
        <v>2.019825</v>
      </c>
      <c r="AL34" s="9">
        <v>2.2499999999999999E-4</v>
      </c>
      <c r="AM34" s="9">
        <v>0.68467500000000003</v>
      </c>
      <c r="AN34" s="9">
        <v>6.7500000000000004E-4</v>
      </c>
      <c r="AO34" s="9">
        <v>0.16155</v>
      </c>
      <c r="AP34" s="9">
        <v>1.0800000000000001E-2</v>
      </c>
      <c r="AQ34" s="9">
        <v>1.2258</v>
      </c>
      <c r="AR34" s="9">
        <v>2.2702499999999999</v>
      </c>
      <c r="AS34" s="9">
        <v>0</v>
      </c>
      <c r="AT34" s="9">
        <f t="shared" si="1"/>
        <v>66.200625000000002</v>
      </c>
    </row>
    <row r="35" spans="1:46" x14ac:dyDescent="0.35">
      <c r="A35">
        <v>9</v>
      </c>
      <c r="B35" t="s">
        <v>53</v>
      </c>
      <c r="C35" s="9">
        <v>3.9629249999999998</v>
      </c>
      <c r="D35" s="9">
        <v>938.08372499999996</v>
      </c>
      <c r="E35" s="9">
        <v>3.2957999999999998</v>
      </c>
      <c r="F35" s="9">
        <v>15.983549999999999</v>
      </c>
      <c r="G35" s="9">
        <v>69.412274999999994</v>
      </c>
      <c r="H35" s="9">
        <v>28.902374999999999</v>
      </c>
      <c r="I35" s="9">
        <v>10.328625000000001</v>
      </c>
      <c r="J35" s="9">
        <v>0.62167499999999998</v>
      </c>
      <c r="K35" s="9">
        <v>17.609400000000001</v>
      </c>
      <c r="L35" s="9">
        <v>6.3121499999999999</v>
      </c>
      <c r="M35">
        <v>1790.6501249999999</v>
      </c>
      <c r="N35" s="9">
        <v>25.292249999999999</v>
      </c>
      <c r="O35" s="9">
        <v>12.527324999999999</v>
      </c>
      <c r="P35" s="9">
        <v>1.262475</v>
      </c>
      <c r="Q35" s="9">
        <v>55.903725000000001</v>
      </c>
      <c r="R35" s="9">
        <v>67.472549999999998</v>
      </c>
      <c r="S35" s="9">
        <v>0.80910000000000004</v>
      </c>
      <c r="T35" s="9">
        <v>21.7836</v>
      </c>
      <c r="U35" s="9">
        <v>1.7482500000000001</v>
      </c>
      <c r="V35" s="9">
        <v>11.302199999999999</v>
      </c>
      <c r="W35" s="9">
        <v>34.894350000000003</v>
      </c>
      <c r="X35" s="9">
        <v>7.1325E-2</v>
      </c>
      <c r="Y35" s="9">
        <v>6.2934749999999999</v>
      </c>
      <c r="Z35" s="9">
        <v>14.422499999999999</v>
      </c>
      <c r="AA35" s="9">
        <v>1317.791475</v>
      </c>
      <c r="AB35" s="9">
        <v>49.667400000000001</v>
      </c>
      <c r="AC35" s="9">
        <v>58.812750000000001</v>
      </c>
      <c r="AD35" s="9">
        <v>23.366700000000002</v>
      </c>
      <c r="AE35" s="9">
        <v>23.366700000000002</v>
      </c>
      <c r="AF35" s="9">
        <v>14.648624999999999</v>
      </c>
      <c r="AG35" s="9">
        <v>13.61835</v>
      </c>
      <c r="AH35" s="9">
        <v>28.069424999999999</v>
      </c>
      <c r="AI35" s="9">
        <v>10.442925000000001</v>
      </c>
      <c r="AJ35" s="9">
        <v>5.72715</v>
      </c>
      <c r="AK35" s="9">
        <v>66.236850000000004</v>
      </c>
      <c r="AL35" s="9">
        <v>13.880925</v>
      </c>
      <c r="AM35" s="9">
        <v>314.91359999999997</v>
      </c>
      <c r="AN35" s="9">
        <v>26.306774999999998</v>
      </c>
      <c r="AO35" s="9">
        <v>41.939100000000003</v>
      </c>
      <c r="AP35" s="9">
        <v>46.043774999999997</v>
      </c>
      <c r="AQ35" s="9">
        <v>36.528750000000002</v>
      </c>
      <c r="AR35" s="9">
        <v>116.745075</v>
      </c>
      <c r="AS35" s="9">
        <v>4.0313249999999998</v>
      </c>
      <c r="AT35" s="9">
        <f t="shared" si="1"/>
        <v>5351.0834249999998</v>
      </c>
    </row>
    <row r="36" spans="1:46" x14ac:dyDescent="0.35">
      <c r="A36">
        <v>10</v>
      </c>
      <c r="B36" t="s">
        <v>54</v>
      </c>
      <c r="C36" s="9">
        <v>0</v>
      </c>
      <c r="D36" s="9">
        <v>0</v>
      </c>
      <c r="E36" s="9">
        <v>0</v>
      </c>
      <c r="F36" s="9">
        <v>0</v>
      </c>
      <c r="G36" s="9">
        <v>0</v>
      </c>
      <c r="H36" s="9">
        <v>0</v>
      </c>
      <c r="I36" s="9">
        <v>0</v>
      </c>
      <c r="J36" s="9">
        <v>0</v>
      </c>
      <c r="K36" s="9">
        <v>0</v>
      </c>
      <c r="L36" s="9">
        <v>0</v>
      </c>
      <c r="M36" s="9">
        <v>66.557699999999997</v>
      </c>
      <c r="N36" s="9">
        <v>0</v>
      </c>
      <c r="O36" s="9">
        <v>0</v>
      </c>
      <c r="P36" s="9">
        <v>0</v>
      </c>
      <c r="Q36" s="9">
        <v>0</v>
      </c>
      <c r="R36" s="9">
        <v>0</v>
      </c>
      <c r="S36" s="9">
        <v>0</v>
      </c>
      <c r="T36" s="9">
        <v>0</v>
      </c>
      <c r="U36" s="9">
        <v>0</v>
      </c>
      <c r="V36" s="9">
        <v>0</v>
      </c>
      <c r="W36" s="9">
        <v>0</v>
      </c>
      <c r="X36" s="9">
        <v>0</v>
      </c>
      <c r="Y36" s="9">
        <v>0</v>
      </c>
      <c r="Z36" s="9">
        <v>0</v>
      </c>
      <c r="AA36" s="9">
        <v>34.190550000000002</v>
      </c>
      <c r="AB36" s="9">
        <v>0</v>
      </c>
      <c r="AC36" s="9">
        <v>0</v>
      </c>
      <c r="AD36" s="9">
        <v>0</v>
      </c>
      <c r="AE36" s="9">
        <v>0</v>
      </c>
      <c r="AF36" s="9">
        <v>0</v>
      </c>
      <c r="AG36" s="9">
        <v>0</v>
      </c>
      <c r="AH36" s="9">
        <v>0</v>
      </c>
      <c r="AI36" s="9">
        <v>0</v>
      </c>
      <c r="AJ36" s="9">
        <v>0</v>
      </c>
      <c r="AK36" s="9">
        <v>0</v>
      </c>
      <c r="AL36" s="9">
        <v>0</v>
      </c>
      <c r="AM36" s="9">
        <v>0</v>
      </c>
      <c r="AN36" s="9">
        <v>0</v>
      </c>
      <c r="AO36" s="9">
        <v>0</v>
      </c>
      <c r="AP36" s="9">
        <v>0</v>
      </c>
      <c r="AQ36" s="9">
        <v>0</v>
      </c>
      <c r="AR36" s="9">
        <v>0</v>
      </c>
      <c r="AS36" s="9">
        <v>0</v>
      </c>
      <c r="AT36" s="9">
        <f t="shared" si="1"/>
        <v>100.74825</v>
      </c>
    </row>
    <row r="37" spans="1:46" x14ac:dyDescent="0.35">
      <c r="A37">
        <v>11</v>
      </c>
      <c r="B37" t="s">
        <v>55</v>
      </c>
      <c r="C37" s="9">
        <v>0</v>
      </c>
      <c r="D37" s="9">
        <v>0</v>
      </c>
      <c r="E37" s="9">
        <v>0</v>
      </c>
      <c r="F37" s="9">
        <v>0</v>
      </c>
      <c r="G37" s="9">
        <v>0</v>
      </c>
      <c r="H37" s="9">
        <v>0</v>
      </c>
      <c r="I37" s="9">
        <v>1.9800000000000002E-2</v>
      </c>
      <c r="J37" s="9">
        <v>0</v>
      </c>
      <c r="K37" s="9">
        <v>0</v>
      </c>
      <c r="L37" s="9">
        <v>0</v>
      </c>
      <c r="M37" s="9">
        <v>5.7602250000000002</v>
      </c>
      <c r="N37" s="9">
        <v>0</v>
      </c>
      <c r="O37" s="9">
        <v>0</v>
      </c>
      <c r="P37" s="9">
        <v>0</v>
      </c>
      <c r="Q37" s="9">
        <v>0</v>
      </c>
      <c r="R37" s="9">
        <v>0</v>
      </c>
      <c r="S37" s="9">
        <v>0</v>
      </c>
      <c r="T37" s="9">
        <v>0</v>
      </c>
      <c r="U37" s="9">
        <v>0</v>
      </c>
      <c r="V37" s="9">
        <v>0</v>
      </c>
      <c r="W37" s="9">
        <v>0</v>
      </c>
      <c r="X37" s="9">
        <v>0</v>
      </c>
      <c r="Y37" s="9">
        <v>0</v>
      </c>
      <c r="Z37" s="9">
        <v>0</v>
      </c>
      <c r="AA37" s="9">
        <v>19.121400000000001</v>
      </c>
      <c r="AB37" s="9">
        <v>0</v>
      </c>
      <c r="AC37" s="9">
        <v>0</v>
      </c>
      <c r="AD37" s="9">
        <v>0</v>
      </c>
      <c r="AE37" s="9">
        <v>0</v>
      </c>
      <c r="AF37" s="9">
        <v>0</v>
      </c>
      <c r="AG37" s="9">
        <v>0</v>
      </c>
      <c r="AH37" s="9">
        <v>0</v>
      </c>
      <c r="AI37" s="9">
        <v>0</v>
      </c>
      <c r="AJ37" s="9">
        <v>0</v>
      </c>
      <c r="AK37" s="9">
        <v>0</v>
      </c>
      <c r="AL37" s="9">
        <v>0</v>
      </c>
      <c r="AM37" s="9">
        <v>0</v>
      </c>
      <c r="AN37" s="9">
        <v>0</v>
      </c>
      <c r="AO37" s="9">
        <v>0</v>
      </c>
      <c r="AP37" s="9">
        <v>0</v>
      </c>
      <c r="AQ37" s="9">
        <v>0</v>
      </c>
      <c r="AR37" s="9">
        <v>0</v>
      </c>
      <c r="AS37" s="9">
        <v>0</v>
      </c>
      <c r="AT37" s="9">
        <f t="shared" si="1"/>
        <v>24.901425000000003</v>
      </c>
    </row>
    <row r="38" spans="1:46" x14ac:dyDescent="0.35">
      <c r="A38">
        <v>12</v>
      </c>
      <c r="B38" t="s">
        <v>56</v>
      </c>
      <c r="C38" s="9">
        <v>0</v>
      </c>
      <c r="D38" s="9">
        <v>0</v>
      </c>
      <c r="E38" s="9">
        <v>0</v>
      </c>
      <c r="F38" s="9">
        <v>0</v>
      </c>
      <c r="G38" s="9">
        <v>0</v>
      </c>
      <c r="H38" s="9">
        <v>0</v>
      </c>
      <c r="I38" s="9">
        <v>1.829925</v>
      </c>
      <c r="J38" s="9">
        <v>0</v>
      </c>
      <c r="K38" s="9">
        <v>0</v>
      </c>
      <c r="L38" s="9">
        <v>0</v>
      </c>
      <c r="M38" s="9">
        <v>186.67507499999999</v>
      </c>
      <c r="N38" s="9">
        <v>0</v>
      </c>
      <c r="O38" s="9">
        <v>0</v>
      </c>
      <c r="P38" s="9">
        <v>0</v>
      </c>
      <c r="Q38" s="9">
        <v>0</v>
      </c>
      <c r="R38" s="9">
        <v>0</v>
      </c>
      <c r="S38" s="9">
        <v>0</v>
      </c>
      <c r="T38" s="9">
        <v>0</v>
      </c>
      <c r="U38" s="9">
        <v>0</v>
      </c>
      <c r="V38" s="9">
        <v>0</v>
      </c>
      <c r="W38" s="9">
        <v>0</v>
      </c>
      <c r="X38" s="9">
        <v>0</v>
      </c>
      <c r="Y38" s="9">
        <v>0</v>
      </c>
      <c r="Z38" s="9">
        <v>0</v>
      </c>
      <c r="AA38" s="9">
        <v>16.999424999999999</v>
      </c>
      <c r="AB38" s="9">
        <v>0</v>
      </c>
      <c r="AC38" s="9">
        <v>0</v>
      </c>
      <c r="AD38" s="9">
        <v>0</v>
      </c>
      <c r="AE38" s="9">
        <v>0</v>
      </c>
      <c r="AF38" s="9">
        <v>0</v>
      </c>
      <c r="AG38" s="9">
        <v>0</v>
      </c>
      <c r="AH38" s="9">
        <v>0</v>
      </c>
      <c r="AI38" s="9">
        <v>0</v>
      </c>
      <c r="AJ38" s="9">
        <v>0.100575</v>
      </c>
      <c r="AK38" s="9">
        <v>0</v>
      </c>
      <c r="AL38" s="9">
        <v>0</v>
      </c>
      <c r="AM38" s="9">
        <v>0</v>
      </c>
      <c r="AN38" s="9">
        <v>0</v>
      </c>
      <c r="AO38" s="9">
        <v>0</v>
      </c>
      <c r="AP38" s="9">
        <v>0</v>
      </c>
      <c r="AQ38" s="9">
        <v>0</v>
      </c>
      <c r="AR38" s="9">
        <v>0</v>
      </c>
      <c r="AS38" s="9">
        <v>0</v>
      </c>
      <c r="AT38" s="9">
        <f t="shared" si="1"/>
        <v>205.60499999999999</v>
      </c>
    </row>
    <row r="39" spans="1:46" x14ac:dyDescent="0.35">
      <c r="A39">
        <v>13</v>
      </c>
      <c r="B39" t="s">
        <v>57</v>
      </c>
      <c r="C39" s="9">
        <v>14.764725</v>
      </c>
      <c r="D39" s="9">
        <v>703.40039999999999</v>
      </c>
      <c r="E39" s="9">
        <v>0.72945000000000004</v>
      </c>
      <c r="F39" s="9">
        <v>9.3442500000000006</v>
      </c>
      <c r="G39" s="9">
        <v>837.37440000000004</v>
      </c>
      <c r="H39" s="9">
        <v>939.06989999999996</v>
      </c>
      <c r="I39" s="9">
        <v>1769.5615499999999</v>
      </c>
      <c r="J39" s="9">
        <v>8.7122250000000001</v>
      </c>
      <c r="K39" s="9">
        <v>2905.4443500000002</v>
      </c>
      <c r="L39" s="9">
        <v>36.772649999999999</v>
      </c>
      <c r="M39" s="9">
        <v>3128.1671249999999</v>
      </c>
      <c r="N39" s="9">
        <v>52.73415</v>
      </c>
      <c r="O39" s="9">
        <v>54.814275000000002</v>
      </c>
      <c r="P39" s="9">
        <v>679.52205000000004</v>
      </c>
      <c r="Q39" s="9">
        <v>22.075424999999999</v>
      </c>
      <c r="R39" s="9">
        <v>1504.6528499999999</v>
      </c>
      <c r="S39" s="9">
        <v>4.2864750000000003</v>
      </c>
      <c r="T39" s="9">
        <v>462.50549999999998</v>
      </c>
      <c r="U39" s="9">
        <v>0.24210000000000001</v>
      </c>
      <c r="V39" s="9">
        <v>8.62425</v>
      </c>
      <c r="W39" s="9">
        <v>1881.2204999999999</v>
      </c>
      <c r="X39" s="9">
        <v>0.38114999999999999</v>
      </c>
      <c r="Y39" s="9">
        <v>5.6837249999999999</v>
      </c>
      <c r="Z39" s="9">
        <v>2638.4042250000002</v>
      </c>
      <c r="AA39" s="9">
        <v>7037.7576749999998</v>
      </c>
      <c r="AB39" s="9">
        <v>58.477274999999999</v>
      </c>
      <c r="AC39" s="9">
        <v>690.90592500000002</v>
      </c>
      <c r="AD39" s="9">
        <v>715.77224999999999</v>
      </c>
      <c r="AE39" s="9">
        <v>715.77224999999999</v>
      </c>
      <c r="AF39" s="9">
        <v>939.90577499999995</v>
      </c>
      <c r="AG39" s="9">
        <v>1298.8939499999999</v>
      </c>
      <c r="AH39" s="9">
        <v>1493.00595</v>
      </c>
      <c r="AI39" s="9">
        <v>1720.38555</v>
      </c>
      <c r="AJ39" s="9">
        <v>1970.028675</v>
      </c>
      <c r="AK39" s="9">
        <v>4539.9690000000001</v>
      </c>
      <c r="AL39" s="9">
        <v>1134.8811000000001</v>
      </c>
      <c r="AM39" s="9">
        <v>1862.4984750000001</v>
      </c>
      <c r="AN39" s="9">
        <v>1306.2208499999999</v>
      </c>
      <c r="AO39" s="9">
        <v>411.06644999999997</v>
      </c>
      <c r="AP39" s="9">
        <v>1190.085075</v>
      </c>
      <c r="AQ39" s="9">
        <v>313.26344999999998</v>
      </c>
      <c r="AR39" s="9">
        <v>901.06290000000001</v>
      </c>
      <c r="AS39" s="9">
        <v>76.457025000000002</v>
      </c>
      <c r="AT39" s="9">
        <f t="shared" si="1"/>
        <v>46044.897299999997</v>
      </c>
    </row>
    <row r="40" spans="1:46" x14ac:dyDescent="0.35">
      <c r="A40">
        <v>14</v>
      </c>
      <c r="B40" t="s">
        <v>58</v>
      </c>
      <c r="C40" s="9">
        <v>0</v>
      </c>
      <c r="D40" s="9">
        <v>0.57645000000000002</v>
      </c>
      <c r="E40" s="9">
        <v>0</v>
      </c>
      <c r="F40" s="9">
        <v>0</v>
      </c>
      <c r="G40" s="9">
        <v>14.190524999999999</v>
      </c>
      <c r="H40" s="9">
        <v>0.58837499999999998</v>
      </c>
      <c r="I40" s="9">
        <v>4.1399999999999999E-2</v>
      </c>
      <c r="J40" s="9">
        <v>0</v>
      </c>
      <c r="K40" s="9">
        <v>0</v>
      </c>
      <c r="L40" s="9">
        <v>0</v>
      </c>
      <c r="M40" s="9">
        <v>21.5334</v>
      </c>
      <c r="N40" s="9">
        <v>4.8388499999999999</v>
      </c>
      <c r="O40" s="9">
        <v>6.7499999999999999E-3</v>
      </c>
      <c r="P40" s="9">
        <v>2.4750000000000002E-3</v>
      </c>
      <c r="Q40" s="9">
        <v>0</v>
      </c>
      <c r="R40" s="9">
        <v>15.839549999999999</v>
      </c>
      <c r="S40" s="9">
        <v>0</v>
      </c>
      <c r="T40" s="9">
        <v>21.570074999999999</v>
      </c>
      <c r="U40" s="9">
        <v>0</v>
      </c>
      <c r="V40" s="9">
        <v>0</v>
      </c>
      <c r="W40" s="9">
        <v>1.3468500000000001</v>
      </c>
      <c r="X40" s="9">
        <v>0</v>
      </c>
      <c r="Y40" s="9">
        <v>0</v>
      </c>
      <c r="Z40" s="9">
        <v>9.9224999999999994E-2</v>
      </c>
      <c r="AA40" s="9">
        <v>11.276325</v>
      </c>
      <c r="AB40" s="9">
        <v>0.585225</v>
      </c>
      <c r="AC40" s="9">
        <v>10.21815</v>
      </c>
      <c r="AD40" s="9">
        <v>0.46529999999999999</v>
      </c>
      <c r="AE40" s="9">
        <v>0.46529999999999999</v>
      </c>
      <c r="AF40" s="9">
        <v>6.9074999999999998E-2</v>
      </c>
      <c r="AG40" s="9">
        <v>0</v>
      </c>
      <c r="AH40" s="9">
        <v>2.7675000000000002E-2</v>
      </c>
      <c r="AI40" s="9">
        <v>0.4194</v>
      </c>
      <c r="AJ40" s="9">
        <v>3.8475000000000002E-2</v>
      </c>
      <c r="AK40" s="9">
        <v>6.6404249999999996</v>
      </c>
      <c r="AL40" s="9">
        <v>3.2849999999999997E-2</v>
      </c>
      <c r="AM40" s="9">
        <v>7.8880499999999998</v>
      </c>
      <c r="AN40" s="9">
        <v>0</v>
      </c>
      <c r="AO40" s="9">
        <v>13.189275</v>
      </c>
      <c r="AP40" s="9">
        <v>3.0554999999999999</v>
      </c>
      <c r="AQ40" s="9">
        <v>5.2632000000000003</v>
      </c>
      <c r="AR40" s="9">
        <v>11.082599999999999</v>
      </c>
      <c r="AS40" s="9">
        <v>0</v>
      </c>
      <c r="AT40" s="9">
        <f t="shared" si="1"/>
        <v>151.35075000000001</v>
      </c>
    </row>
    <row r="41" spans="1:46" x14ac:dyDescent="0.35">
      <c r="A41">
        <v>15</v>
      </c>
      <c r="B41" t="s">
        <v>59</v>
      </c>
      <c r="C41" s="9">
        <v>0.38047500000000001</v>
      </c>
      <c r="D41" s="9">
        <v>2.0600999999999998</v>
      </c>
      <c r="E41" s="9">
        <v>3.2399999999999998E-2</v>
      </c>
      <c r="F41" s="9">
        <v>1.17E-2</v>
      </c>
      <c r="G41" s="9">
        <v>9.6684750000000008</v>
      </c>
      <c r="H41" s="9">
        <v>3.8906999999999998</v>
      </c>
      <c r="I41" s="9">
        <v>2.272275</v>
      </c>
      <c r="J41" s="9">
        <v>8.9999999999999998E-4</v>
      </c>
      <c r="K41" s="9">
        <v>0.20115</v>
      </c>
      <c r="L41" s="9">
        <v>0.41489999999999999</v>
      </c>
      <c r="M41" s="9">
        <v>11.225474999999999</v>
      </c>
      <c r="N41" s="9">
        <v>0.57937499999999997</v>
      </c>
      <c r="O41" s="9">
        <v>3.3428249999999999</v>
      </c>
      <c r="P41" s="9">
        <v>5.67E-2</v>
      </c>
      <c r="Q41" s="9">
        <v>0.17774999999999999</v>
      </c>
      <c r="R41" s="9">
        <v>13.554675</v>
      </c>
      <c r="S41" s="9">
        <v>0</v>
      </c>
      <c r="T41" s="9">
        <v>0.79559999999999997</v>
      </c>
      <c r="U41" s="9">
        <v>0</v>
      </c>
      <c r="V41" s="9">
        <v>4.4999999999999997E-3</v>
      </c>
      <c r="W41" s="9">
        <v>1.0323</v>
      </c>
      <c r="X41" s="9">
        <v>0</v>
      </c>
      <c r="Y41" s="9">
        <v>0</v>
      </c>
      <c r="Z41" s="9">
        <v>4.9835250000000002</v>
      </c>
      <c r="AA41" s="9">
        <v>7.5237749999999997</v>
      </c>
      <c r="AB41" s="9">
        <v>0.42975000000000002</v>
      </c>
      <c r="AC41" s="9">
        <v>7.0877249999999998</v>
      </c>
      <c r="AD41" s="9">
        <v>0.115425</v>
      </c>
      <c r="AE41" s="9">
        <v>0.115425</v>
      </c>
      <c r="AF41" s="9">
        <v>0.64327500000000004</v>
      </c>
      <c r="AG41" s="9">
        <v>0.96120000000000005</v>
      </c>
      <c r="AH41" s="9">
        <v>0.278775</v>
      </c>
      <c r="AI41" s="9">
        <v>7.3343249999999998</v>
      </c>
      <c r="AJ41" s="9">
        <v>1.790775</v>
      </c>
      <c r="AK41" s="9">
        <v>28.51605</v>
      </c>
      <c r="AL41" s="9">
        <v>0.33457500000000001</v>
      </c>
      <c r="AM41" s="9">
        <v>2.2468499999999998</v>
      </c>
      <c r="AN41" s="9">
        <v>12.214575</v>
      </c>
      <c r="AO41" s="9">
        <v>1.99665</v>
      </c>
      <c r="AP41" s="9">
        <v>2.0382750000000001</v>
      </c>
      <c r="AQ41" s="9">
        <v>0.60547499999999999</v>
      </c>
      <c r="AR41" s="9">
        <v>4.5904499999999997</v>
      </c>
      <c r="AS41" s="9">
        <v>1.348875</v>
      </c>
      <c r="AT41" s="9">
        <f t="shared" si="1"/>
        <v>134.85802500000003</v>
      </c>
    </row>
    <row r="45" spans="1:46" s="1" customFormat="1" x14ac:dyDescent="0.35">
      <c r="A45" s="1" t="s">
        <v>86</v>
      </c>
      <c r="C45" s="3" t="s">
        <v>44</v>
      </c>
    </row>
    <row r="46" spans="1:46" s="1" customFormat="1" x14ac:dyDescent="0.35">
      <c r="A46" s="1" t="s">
        <v>83</v>
      </c>
      <c r="B46" s="1" t="s">
        <v>84</v>
      </c>
      <c r="C46" s="8" t="s">
        <v>0</v>
      </c>
      <c r="D46" s="1" t="s">
        <v>1</v>
      </c>
      <c r="E46" s="1" t="s">
        <v>2</v>
      </c>
      <c r="F46" s="1" t="s">
        <v>3</v>
      </c>
      <c r="G46" s="1" t="s">
        <v>4</v>
      </c>
      <c r="H46" s="1" t="s">
        <v>5</v>
      </c>
      <c r="I46" s="1" t="s">
        <v>6</v>
      </c>
      <c r="J46" s="1" t="s">
        <v>7</v>
      </c>
      <c r="K46" s="1" t="s">
        <v>8</v>
      </c>
      <c r="L46" s="1" t="s">
        <v>9</v>
      </c>
      <c r="M46" s="1" t="s">
        <v>10</v>
      </c>
      <c r="N46" s="1" t="s">
        <v>11</v>
      </c>
      <c r="O46" s="1" t="s">
        <v>12</v>
      </c>
      <c r="P46" s="1" t="s">
        <v>13</v>
      </c>
      <c r="Q46" s="1" t="s">
        <v>14</v>
      </c>
      <c r="R46" s="1" t="s">
        <v>15</v>
      </c>
      <c r="S46" s="1" t="s">
        <v>16</v>
      </c>
      <c r="T46" s="1" t="s">
        <v>17</v>
      </c>
      <c r="U46" s="1" t="s">
        <v>18</v>
      </c>
      <c r="V46" s="1" t="s">
        <v>19</v>
      </c>
      <c r="W46" s="1" t="s">
        <v>20</v>
      </c>
      <c r="X46" s="1" t="s">
        <v>21</v>
      </c>
      <c r="Y46" s="1" t="s">
        <v>22</v>
      </c>
      <c r="Z46" s="1" t="s">
        <v>23</v>
      </c>
      <c r="AA46" s="1" t="s">
        <v>24</v>
      </c>
      <c r="AB46" s="1" t="s">
        <v>25</v>
      </c>
      <c r="AC46" s="1" t="s">
        <v>26</v>
      </c>
      <c r="AD46" s="1" t="s">
        <v>27</v>
      </c>
      <c r="AE46" s="1" t="s">
        <v>28</v>
      </c>
      <c r="AF46" s="1" t="s">
        <v>29</v>
      </c>
      <c r="AG46" s="1" t="s">
        <v>30</v>
      </c>
      <c r="AH46" s="1" t="s">
        <v>31</v>
      </c>
      <c r="AI46" s="1" t="s">
        <v>32</v>
      </c>
      <c r="AJ46" s="1" t="s">
        <v>33</v>
      </c>
      <c r="AK46" s="1" t="s">
        <v>34</v>
      </c>
      <c r="AL46" s="1" t="s">
        <v>35</v>
      </c>
      <c r="AM46" s="1" t="s">
        <v>36</v>
      </c>
      <c r="AN46" s="1" t="s">
        <v>38</v>
      </c>
      <c r="AO46" s="1" t="s">
        <v>39</v>
      </c>
      <c r="AP46" s="1" t="s">
        <v>40</v>
      </c>
      <c r="AQ46" s="1" t="s">
        <v>41</v>
      </c>
      <c r="AR46" s="1" t="s">
        <v>42</v>
      </c>
      <c r="AS46" s="1" t="s">
        <v>43</v>
      </c>
      <c r="AT46" s="1" t="s">
        <v>67</v>
      </c>
    </row>
    <row r="47" spans="1:46" x14ac:dyDescent="0.35">
      <c r="A47">
        <v>1</v>
      </c>
      <c r="B47" t="s">
        <v>45</v>
      </c>
      <c r="C47" s="9">
        <v>0</v>
      </c>
      <c r="D47" s="9">
        <v>30.896999999999998</v>
      </c>
      <c r="E47" s="9">
        <v>0</v>
      </c>
      <c r="F47" s="9">
        <v>0</v>
      </c>
      <c r="G47" s="9">
        <v>68.881500000000003</v>
      </c>
      <c r="H47" s="9">
        <v>18.820799999999998</v>
      </c>
      <c r="I47" s="9">
        <v>0.48667500000000002</v>
      </c>
      <c r="J47" s="9">
        <v>0</v>
      </c>
      <c r="K47" s="9">
        <v>7.6499999999999997E-3</v>
      </c>
      <c r="L47" s="9">
        <v>0</v>
      </c>
      <c r="M47" s="9">
        <v>455.99310000000003</v>
      </c>
      <c r="N47" s="9">
        <v>69.187725</v>
      </c>
      <c r="O47" s="9">
        <v>3.3750000000000002E-2</v>
      </c>
      <c r="P47" s="9">
        <v>0.30667499999999998</v>
      </c>
      <c r="Q47" s="9">
        <v>0</v>
      </c>
      <c r="R47" s="9">
        <v>26.969625000000001</v>
      </c>
      <c r="S47" s="9">
        <v>1.6650000000000002E-2</v>
      </c>
      <c r="T47" s="9">
        <v>398.91127499999999</v>
      </c>
      <c r="U47" s="9">
        <v>0</v>
      </c>
      <c r="V47" s="9">
        <v>0</v>
      </c>
      <c r="W47" s="9">
        <v>7.0845750000000001</v>
      </c>
      <c r="X47" s="9">
        <v>0</v>
      </c>
      <c r="Y47" s="9">
        <v>0</v>
      </c>
      <c r="Z47" s="9">
        <v>1.0392749999999999</v>
      </c>
      <c r="AA47" s="9">
        <v>49.758299999999998</v>
      </c>
      <c r="AB47" s="9">
        <v>18.947925000000001</v>
      </c>
      <c r="AC47" s="9">
        <v>21.911625000000001</v>
      </c>
      <c r="AD47" s="9">
        <v>6.9232500000000003</v>
      </c>
      <c r="AE47" s="9">
        <v>5.5131750000000004</v>
      </c>
      <c r="AF47" s="9">
        <v>7.5600000000000001E-2</v>
      </c>
      <c r="AG47" s="9">
        <v>0.101025</v>
      </c>
      <c r="AH47" s="9">
        <v>0.48127500000000001</v>
      </c>
      <c r="AI47" s="9">
        <v>3.2258249999999999</v>
      </c>
      <c r="AJ47" s="9">
        <v>1.3454999999999999</v>
      </c>
      <c r="AK47" s="9">
        <v>186.506325</v>
      </c>
      <c r="AL47" s="9">
        <v>0.25109999999999999</v>
      </c>
      <c r="AM47" s="9">
        <v>76.380075000000005</v>
      </c>
      <c r="AN47" s="9">
        <v>0</v>
      </c>
      <c r="AO47" s="9">
        <v>22.282875000000001</v>
      </c>
      <c r="AP47" s="9">
        <v>5.2314749999999997</v>
      </c>
      <c r="AQ47" s="9">
        <v>18.295874999999999</v>
      </c>
      <c r="AR47" s="9">
        <v>65.762775000000005</v>
      </c>
      <c r="AS47" s="9">
        <v>6.7500000000000004E-4</v>
      </c>
      <c r="AT47" s="9">
        <f t="shared" ref="AT47:AT61" si="2">SUM(C47:AS47)</f>
        <v>1561.6309500000002</v>
      </c>
    </row>
    <row r="48" spans="1:46" x14ac:dyDescent="0.35">
      <c r="A48">
        <v>2</v>
      </c>
      <c r="B48" t="s">
        <v>46</v>
      </c>
      <c r="C48" s="9">
        <v>0</v>
      </c>
      <c r="D48" s="9">
        <v>4.1789249999999996</v>
      </c>
      <c r="E48" s="9">
        <v>0</v>
      </c>
      <c r="F48" s="9">
        <v>0</v>
      </c>
      <c r="G48" s="9">
        <v>25.1343</v>
      </c>
      <c r="H48" s="9">
        <v>12.686175</v>
      </c>
      <c r="I48" s="9">
        <v>7.4250000000000002E-3</v>
      </c>
      <c r="J48" s="9">
        <v>0</v>
      </c>
      <c r="K48" s="9">
        <v>0</v>
      </c>
      <c r="L48" s="9">
        <v>0</v>
      </c>
      <c r="M48" s="9">
        <v>59.189624999999999</v>
      </c>
      <c r="N48" s="9">
        <v>2.595825</v>
      </c>
      <c r="O48" s="9">
        <v>1.7100000000000001E-2</v>
      </c>
      <c r="P48" s="9">
        <v>0</v>
      </c>
      <c r="Q48" s="9">
        <v>0</v>
      </c>
      <c r="R48" s="9">
        <v>1.2577499999999999</v>
      </c>
      <c r="S48" s="9">
        <v>0</v>
      </c>
      <c r="T48" s="9">
        <v>7.9863749999999998</v>
      </c>
      <c r="U48" s="9">
        <v>0</v>
      </c>
      <c r="V48" s="9">
        <v>0</v>
      </c>
      <c r="W48" s="9">
        <v>2.2499999999999999E-4</v>
      </c>
      <c r="X48" s="9">
        <v>0</v>
      </c>
      <c r="Y48" s="9">
        <v>0</v>
      </c>
      <c r="Z48" s="9">
        <v>0</v>
      </c>
      <c r="AA48" s="9">
        <v>23.833349999999999</v>
      </c>
      <c r="AB48" s="9">
        <v>0.74227500000000002</v>
      </c>
      <c r="AC48" s="9">
        <v>0.18675</v>
      </c>
      <c r="AD48" s="9">
        <v>7.5825000000000004E-2</v>
      </c>
      <c r="AE48" s="9">
        <v>0</v>
      </c>
      <c r="AF48" s="9">
        <v>0</v>
      </c>
      <c r="AG48" s="9">
        <v>0</v>
      </c>
      <c r="AH48" s="9">
        <v>0.101025</v>
      </c>
      <c r="AI48" s="9">
        <v>1.3950000000000001E-2</v>
      </c>
      <c r="AJ48" s="9">
        <v>0</v>
      </c>
      <c r="AK48" s="9">
        <v>2.8617750000000002</v>
      </c>
      <c r="AL48" s="9">
        <v>0</v>
      </c>
      <c r="AM48" s="9">
        <v>2.5600499999999999</v>
      </c>
      <c r="AN48" s="9">
        <v>0</v>
      </c>
      <c r="AO48" s="9">
        <v>0.40567500000000001</v>
      </c>
      <c r="AP48" s="9">
        <v>0.29272500000000001</v>
      </c>
      <c r="AQ48" s="9">
        <v>3.154725</v>
      </c>
      <c r="AR48" s="9">
        <v>37.799550000000004</v>
      </c>
      <c r="AS48" s="9">
        <v>1.26E-2</v>
      </c>
      <c r="AT48" s="9">
        <f t="shared" si="2"/>
        <v>185.09399999999999</v>
      </c>
    </row>
    <row r="49" spans="1:46" x14ac:dyDescent="0.35">
      <c r="A49">
        <v>3</v>
      </c>
      <c r="B49" t="s">
        <v>47</v>
      </c>
      <c r="C49" s="9">
        <v>0</v>
      </c>
      <c r="D49" s="9">
        <v>2.8125000000000001E-2</v>
      </c>
      <c r="E49" s="9">
        <v>0</v>
      </c>
      <c r="F49" s="9">
        <v>0</v>
      </c>
      <c r="G49" s="9">
        <v>0.25267499999999998</v>
      </c>
      <c r="H49" s="9">
        <v>2.17035</v>
      </c>
      <c r="I49" s="9">
        <v>4.9500000000000004E-3</v>
      </c>
      <c r="J49" s="9">
        <v>0</v>
      </c>
      <c r="K49" s="9">
        <v>0</v>
      </c>
      <c r="L49" s="9">
        <v>0</v>
      </c>
      <c r="M49" s="9">
        <v>2.3622749999999999</v>
      </c>
      <c r="N49" s="9">
        <v>0.14332500000000001</v>
      </c>
      <c r="O49" s="9">
        <v>0</v>
      </c>
      <c r="P49" s="9">
        <v>0</v>
      </c>
      <c r="Q49" s="9">
        <v>0</v>
      </c>
      <c r="R49" s="9">
        <v>1.6431750000000001</v>
      </c>
      <c r="S49" s="9">
        <v>0</v>
      </c>
      <c r="T49" s="9">
        <v>8.6224500000000006</v>
      </c>
      <c r="U49" s="9">
        <v>0</v>
      </c>
      <c r="V49" s="9">
        <v>0</v>
      </c>
      <c r="W49" s="9">
        <v>9.3600000000000003E-2</v>
      </c>
      <c r="X49" s="9">
        <v>0</v>
      </c>
      <c r="Y49" s="9">
        <v>0</v>
      </c>
      <c r="Z49" s="9">
        <v>2.2499999999999999E-4</v>
      </c>
      <c r="AA49" s="9">
        <v>0.36225000000000002</v>
      </c>
      <c r="AB49" s="9">
        <v>0.78210000000000002</v>
      </c>
      <c r="AC49" s="9">
        <v>0.585225</v>
      </c>
      <c r="AD49" s="9">
        <v>0.25559999999999999</v>
      </c>
      <c r="AE49" s="9">
        <v>0.80684999999999996</v>
      </c>
      <c r="AF49" s="9">
        <v>0</v>
      </c>
      <c r="AG49" s="9">
        <v>0</v>
      </c>
      <c r="AH49" s="9">
        <v>1.3500000000000001E-3</v>
      </c>
      <c r="AI49" s="9">
        <v>2.835E-2</v>
      </c>
      <c r="AJ49" s="9">
        <v>2.2499999999999999E-4</v>
      </c>
      <c r="AK49" s="9">
        <v>5.0771249999999997</v>
      </c>
      <c r="AL49" s="9">
        <v>0</v>
      </c>
      <c r="AM49" s="9">
        <v>2.2499999999999999E-4</v>
      </c>
      <c r="AN49" s="9">
        <v>0</v>
      </c>
      <c r="AO49" s="9">
        <v>1.5025500000000001</v>
      </c>
      <c r="AP49" s="9">
        <v>0.18045</v>
      </c>
      <c r="AQ49" s="9">
        <v>1.8225000000000002E-2</v>
      </c>
      <c r="AR49" s="9">
        <v>0</v>
      </c>
      <c r="AS49" s="9">
        <v>0</v>
      </c>
      <c r="AT49" s="9">
        <f t="shared" si="2"/>
        <v>24.921675000000004</v>
      </c>
    </row>
    <row r="50" spans="1:46" x14ac:dyDescent="0.35">
      <c r="A50">
        <v>4</v>
      </c>
      <c r="B50" t="s">
        <v>48</v>
      </c>
      <c r="C50" s="9">
        <v>0</v>
      </c>
      <c r="D50" s="9">
        <v>9.9000000000000005E-2</v>
      </c>
      <c r="E50" s="9">
        <v>0</v>
      </c>
      <c r="F50" s="9">
        <v>0</v>
      </c>
      <c r="G50" s="9">
        <v>2.720475</v>
      </c>
      <c r="H50" s="9">
        <v>0.62414999999999998</v>
      </c>
      <c r="I50" s="9">
        <v>3.6900000000000002E-2</v>
      </c>
      <c r="J50" s="9">
        <v>0</v>
      </c>
      <c r="K50" s="9">
        <v>0</v>
      </c>
      <c r="L50" s="9">
        <v>0</v>
      </c>
      <c r="M50" s="9">
        <v>8.2579499999999992</v>
      </c>
      <c r="N50" s="9">
        <v>1.5561</v>
      </c>
      <c r="O50" s="9">
        <v>0</v>
      </c>
      <c r="P50" s="9">
        <v>0</v>
      </c>
      <c r="Q50" s="9">
        <v>0</v>
      </c>
      <c r="R50" s="9">
        <v>5.2200000000000003E-2</v>
      </c>
      <c r="S50" s="9">
        <v>0</v>
      </c>
      <c r="T50" s="9">
        <v>12.384225000000001</v>
      </c>
      <c r="U50" s="9">
        <v>0</v>
      </c>
      <c r="V50" s="9">
        <v>0</v>
      </c>
      <c r="W50" s="9">
        <v>9.4500000000000001E-3</v>
      </c>
      <c r="X50" s="9">
        <v>0</v>
      </c>
      <c r="Y50" s="9">
        <v>0</v>
      </c>
      <c r="Z50" s="9">
        <v>2.6775E-2</v>
      </c>
      <c r="AA50" s="9">
        <v>0.317025</v>
      </c>
      <c r="AB50" s="9">
        <v>0.79830000000000001</v>
      </c>
      <c r="AC50" s="9">
        <v>0.13320000000000001</v>
      </c>
      <c r="AD50" s="9">
        <v>3.5999999999999999E-3</v>
      </c>
      <c r="AE50" s="9">
        <v>2.3175000000000001E-2</v>
      </c>
      <c r="AF50" s="9">
        <v>0</v>
      </c>
      <c r="AG50" s="9">
        <v>4.4999999999999999E-4</v>
      </c>
      <c r="AH50" s="9">
        <v>1.9125E-2</v>
      </c>
      <c r="AI50" s="9">
        <v>1.1925E-2</v>
      </c>
      <c r="AJ50" s="9">
        <v>0</v>
      </c>
      <c r="AK50" s="9">
        <v>0.76297499999999996</v>
      </c>
      <c r="AL50" s="9">
        <v>0</v>
      </c>
      <c r="AM50" s="9">
        <v>1.0143</v>
      </c>
      <c r="AN50" s="9">
        <v>0</v>
      </c>
      <c r="AO50" s="9">
        <v>1.3275E-2</v>
      </c>
      <c r="AP50" s="9">
        <v>1.2149999999999999E-2</v>
      </c>
      <c r="AQ50" s="9">
        <v>1.4699249999999999</v>
      </c>
      <c r="AR50" s="9">
        <v>5.2791750000000004</v>
      </c>
      <c r="AS50" s="9">
        <v>1.3275E-2</v>
      </c>
      <c r="AT50" s="9">
        <f t="shared" si="2"/>
        <v>35.639099999999999</v>
      </c>
    </row>
    <row r="51" spans="1:46" x14ac:dyDescent="0.35">
      <c r="A51">
        <v>5</v>
      </c>
      <c r="B51" t="s">
        <v>49</v>
      </c>
      <c r="C51" s="9">
        <v>7.19055</v>
      </c>
      <c r="D51" s="9">
        <v>1533.7845</v>
      </c>
      <c r="E51" s="9">
        <v>3.2701500000000001</v>
      </c>
      <c r="F51" s="9">
        <v>17.896049999999999</v>
      </c>
      <c r="G51" s="9">
        <v>403.18964999999997</v>
      </c>
      <c r="H51" s="9">
        <v>85.618125000000006</v>
      </c>
      <c r="I51" s="9">
        <v>34.188074999999998</v>
      </c>
      <c r="J51" s="9">
        <v>0.62257499999999999</v>
      </c>
      <c r="K51" s="9">
        <v>22.294799999999999</v>
      </c>
      <c r="L51" s="9">
        <v>6.6019500000000004</v>
      </c>
      <c r="M51" s="9">
        <v>2893.9544999999998</v>
      </c>
      <c r="N51" s="9">
        <v>34.397325000000002</v>
      </c>
      <c r="O51" s="9">
        <v>14.396625</v>
      </c>
      <c r="P51" s="9">
        <v>1.3560749999999999</v>
      </c>
      <c r="Q51" s="9">
        <v>67.499099999999999</v>
      </c>
      <c r="R51" s="9">
        <v>133.67452499999999</v>
      </c>
      <c r="S51" s="9">
        <v>0.29880000000000001</v>
      </c>
      <c r="T51" s="9">
        <v>79.868250000000003</v>
      </c>
      <c r="U51" s="9">
        <v>1.7478</v>
      </c>
      <c r="V51" s="9">
        <v>12.743774999999999</v>
      </c>
      <c r="W51" s="9">
        <v>41.570549999999997</v>
      </c>
      <c r="X51" s="9">
        <v>0</v>
      </c>
      <c r="Y51" s="9">
        <v>6.2756999999999996</v>
      </c>
      <c r="Z51" s="9">
        <v>75.269024999999999</v>
      </c>
      <c r="AA51" s="9">
        <v>1216.3878</v>
      </c>
      <c r="AB51" s="9">
        <v>90.200024999999997</v>
      </c>
      <c r="AC51" s="9">
        <v>96.278625000000005</v>
      </c>
      <c r="AD51" s="9">
        <v>32.937750000000001</v>
      </c>
      <c r="AE51" s="9">
        <v>38.388375000000003</v>
      </c>
      <c r="AF51" s="9">
        <v>22.34385</v>
      </c>
      <c r="AG51" s="9">
        <v>28.917899999999999</v>
      </c>
      <c r="AH51" s="9">
        <v>40.122</v>
      </c>
      <c r="AI51" s="9">
        <v>44.41995</v>
      </c>
      <c r="AJ51" s="9">
        <v>13.395149999999999</v>
      </c>
      <c r="AK51" s="9">
        <v>177.802425</v>
      </c>
      <c r="AL51" s="9">
        <v>22.952249999999999</v>
      </c>
      <c r="AM51" s="9">
        <v>548.40239999999994</v>
      </c>
      <c r="AN51" s="9">
        <v>60.637275000000002</v>
      </c>
      <c r="AO51" s="9">
        <v>70.229924999999994</v>
      </c>
      <c r="AP51" s="9">
        <v>80.671499999999995</v>
      </c>
      <c r="AQ51" s="9">
        <v>53.842950000000002</v>
      </c>
      <c r="AR51" s="9">
        <v>401.50934999999998</v>
      </c>
      <c r="AS51" s="9">
        <v>5.1617249999999997</v>
      </c>
      <c r="AT51" s="9">
        <f t="shared" si="2"/>
        <v>8522.3097000000034</v>
      </c>
    </row>
    <row r="52" spans="1:46" x14ac:dyDescent="0.35">
      <c r="A52">
        <v>6</v>
      </c>
      <c r="B52" t="s">
        <v>50</v>
      </c>
      <c r="C52" s="9">
        <v>0</v>
      </c>
      <c r="D52" s="9">
        <v>1.6094250000000001</v>
      </c>
      <c r="E52" s="9">
        <v>0</v>
      </c>
      <c r="F52" s="9">
        <v>0</v>
      </c>
      <c r="G52" s="9">
        <v>5.6864249999999998</v>
      </c>
      <c r="H52" s="9">
        <v>1.5297750000000001</v>
      </c>
      <c r="I52" s="9">
        <v>0</v>
      </c>
      <c r="J52" s="9">
        <v>0</v>
      </c>
      <c r="K52" s="9">
        <v>0</v>
      </c>
      <c r="L52" s="9">
        <v>0</v>
      </c>
      <c r="M52" s="9">
        <v>341.28539999999998</v>
      </c>
      <c r="N52" s="9">
        <v>0.205875</v>
      </c>
      <c r="O52" s="9">
        <v>0</v>
      </c>
      <c r="P52" s="9">
        <v>0</v>
      </c>
      <c r="Q52" s="9">
        <v>0</v>
      </c>
      <c r="R52" s="9">
        <v>0</v>
      </c>
      <c r="S52" s="9">
        <v>0</v>
      </c>
      <c r="T52" s="9">
        <v>0.83699999999999997</v>
      </c>
      <c r="U52" s="9">
        <v>0</v>
      </c>
      <c r="V52" s="9">
        <v>0</v>
      </c>
      <c r="W52" s="9">
        <v>0</v>
      </c>
      <c r="X52" s="9">
        <v>0</v>
      </c>
      <c r="Y52" s="9">
        <v>0</v>
      </c>
      <c r="Z52" s="9">
        <v>0</v>
      </c>
      <c r="AA52" s="9">
        <v>34.060949999999998</v>
      </c>
      <c r="AB52" s="9">
        <v>1.401975</v>
      </c>
      <c r="AC52" s="9">
        <v>0</v>
      </c>
      <c r="AD52" s="9">
        <v>0</v>
      </c>
      <c r="AE52" s="9">
        <v>0</v>
      </c>
      <c r="AF52" s="9">
        <v>0</v>
      </c>
      <c r="AG52" s="9">
        <v>0</v>
      </c>
      <c r="AH52" s="9">
        <v>0</v>
      </c>
      <c r="AI52" s="9">
        <v>0</v>
      </c>
      <c r="AJ52" s="9">
        <v>0</v>
      </c>
      <c r="AK52" s="9">
        <v>0</v>
      </c>
      <c r="AL52" s="9">
        <v>0</v>
      </c>
      <c r="AM52" s="9">
        <v>0.44864999999999999</v>
      </c>
      <c r="AN52" s="9">
        <v>0</v>
      </c>
      <c r="AO52" s="9">
        <v>2.2724999999999999E-2</v>
      </c>
      <c r="AP52" s="9">
        <v>0</v>
      </c>
      <c r="AQ52" s="9">
        <v>0.40949999999999998</v>
      </c>
      <c r="AR52" s="9">
        <v>5.0186250000000001</v>
      </c>
      <c r="AS52" s="9">
        <v>0</v>
      </c>
      <c r="AT52" s="9">
        <f t="shared" si="2"/>
        <v>392.51632499999988</v>
      </c>
    </row>
    <row r="53" spans="1:46" x14ac:dyDescent="0.35">
      <c r="A53">
        <v>7</v>
      </c>
      <c r="B53" t="s">
        <v>51</v>
      </c>
      <c r="C53" s="9">
        <v>0</v>
      </c>
      <c r="D53" s="9">
        <v>2.2499999999999999E-4</v>
      </c>
      <c r="E53" s="9">
        <v>0</v>
      </c>
      <c r="F53" s="9">
        <v>3.15E-2</v>
      </c>
      <c r="G53" s="9">
        <v>1.5299999999999999E-2</v>
      </c>
      <c r="H53" s="9">
        <v>3.4566750000000002</v>
      </c>
      <c r="I53" s="9">
        <v>0.93712499999999999</v>
      </c>
      <c r="J53" s="9">
        <v>0</v>
      </c>
      <c r="K53" s="9">
        <v>0</v>
      </c>
      <c r="L53" s="9">
        <v>0</v>
      </c>
      <c r="M53" s="9">
        <v>0.19259999999999999</v>
      </c>
      <c r="N53" s="9">
        <v>0.27</v>
      </c>
      <c r="O53" s="9">
        <v>2.2499999999999999E-4</v>
      </c>
      <c r="P53" s="9">
        <v>0.505575</v>
      </c>
      <c r="Q53" s="9">
        <v>1.17E-2</v>
      </c>
      <c r="R53" s="9">
        <v>6.833475</v>
      </c>
      <c r="S53" s="9">
        <v>0</v>
      </c>
      <c r="T53" s="9">
        <v>0.1971</v>
      </c>
      <c r="U53" s="9">
        <v>2.2499999999999999E-4</v>
      </c>
      <c r="V53" s="9">
        <v>3.5999999999999999E-3</v>
      </c>
      <c r="W53" s="9">
        <v>0.20519999999999999</v>
      </c>
      <c r="X53" s="9">
        <v>0</v>
      </c>
      <c r="Y53" s="9">
        <v>1.3500000000000001E-3</v>
      </c>
      <c r="Z53" s="9">
        <v>1.3049999999999999</v>
      </c>
      <c r="AA53" s="9">
        <v>15.823575</v>
      </c>
      <c r="AB53" s="9">
        <v>0.37169999999999997</v>
      </c>
      <c r="AC53" s="9">
        <v>0.459675</v>
      </c>
      <c r="AD53" s="9">
        <v>0.26527499999999998</v>
      </c>
      <c r="AE53" s="9">
        <v>1.575E-3</v>
      </c>
      <c r="AF53" s="9">
        <v>7.8299999999999995E-2</v>
      </c>
      <c r="AG53" s="9">
        <v>4.3200000000000002E-2</v>
      </c>
      <c r="AH53" s="9">
        <v>0.484875</v>
      </c>
      <c r="AI53" s="9">
        <v>0.66577500000000001</v>
      </c>
      <c r="AJ53" s="9">
        <v>0.44685000000000002</v>
      </c>
      <c r="AK53" s="9">
        <v>4.5220500000000001</v>
      </c>
      <c r="AL53" s="9">
        <v>3.8925000000000001E-2</v>
      </c>
      <c r="AM53" s="9">
        <v>5.4675000000000001E-2</v>
      </c>
      <c r="AN53" s="9">
        <v>0.101025</v>
      </c>
      <c r="AO53" s="9">
        <v>1.7169749999999999</v>
      </c>
      <c r="AP53" s="9">
        <v>0.76792499999999997</v>
      </c>
      <c r="AQ53" s="9">
        <v>5.9174999999999998E-2</v>
      </c>
      <c r="AR53" s="9">
        <v>2.8118249999999998</v>
      </c>
      <c r="AS53" s="9">
        <v>0</v>
      </c>
      <c r="AT53" s="9">
        <f t="shared" si="2"/>
        <v>42.680249999999994</v>
      </c>
    </row>
    <row r="54" spans="1:46" x14ac:dyDescent="0.35">
      <c r="A54">
        <v>8</v>
      </c>
      <c r="B54" t="s">
        <v>52</v>
      </c>
      <c r="C54" s="9">
        <v>1.8E-3</v>
      </c>
      <c r="D54" s="9">
        <v>0.41062500000000002</v>
      </c>
      <c r="E54" s="9">
        <v>2.0249999999999999E-3</v>
      </c>
      <c r="F54" s="9">
        <v>0</v>
      </c>
      <c r="G54" s="9">
        <v>0.86309999999999998</v>
      </c>
      <c r="H54" s="9">
        <v>2.7000000000000001E-3</v>
      </c>
      <c r="I54" s="9">
        <v>2.4750000000000002E-3</v>
      </c>
      <c r="J54" s="9">
        <v>0</v>
      </c>
      <c r="K54" s="9">
        <v>4.4999999999999999E-4</v>
      </c>
      <c r="L54" s="9">
        <v>1.3500000000000001E-3</v>
      </c>
      <c r="M54" s="9">
        <v>1.0095749999999999</v>
      </c>
      <c r="N54" s="9">
        <v>4.9500000000000004E-3</v>
      </c>
      <c r="O54" s="9">
        <v>3.375E-3</v>
      </c>
      <c r="P54" s="9">
        <v>0</v>
      </c>
      <c r="Q54" s="9">
        <v>6.7500000000000004E-4</v>
      </c>
      <c r="R54" s="9">
        <v>8.0999999999999996E-3</v>
      </c>
      <c r="S54" s="9">
        <v>1.0125E-2</v>
      </c>
      <c r="T54" s="9">
        <v>2.4750000000000002E-3</v>
      </c>
      <c r="U54" s="9">
        <v>0</v>
      </c>
      <c r="V54" s="9">
        <v>0</v>
      </c>
      <c r="W54" s="9">
        <v>2.2499999999999999E-4</v>
      </c>
      <c r="X54" s="9">
        <v>0</v>
      </c>
      <c r="Y54" s="9">
        <v>0</v>
      </c>
      <c r="Z54" s="9">
        <v>0</v>
      </c>
      <c r="AA54" s="9">
        <v>0.82799999999999996</v>
      </c>
      <c r="AB54" s="9">
        <v>4.4999999999999999E-4</v>
      </c>
      <c r="AC54" s="9">
        <v>8.3250000000000008E-3</v>
      </c>
      <c r="AD54" s="9">
        <v>2.2499999999999999E-4</v>
      </c>
      <c r="AE54" s="9">
        <v>1.1249999999999999E-3</v>
      </c>
      <c r="AF54" s="9">
        <v>3.375E-3</v>
      </c>
      <c r="AG54" s="9">
        <v>2.205E-2</v>
      </c>
      <c r="AH54" s="9">
        <v>1.9574999999999999E-2</v>
      </c>
      <c r="AI54" s="9">
        <v>0</v>
      </c>
      <c r="AJ54" s="9">
        <v>2.2499999999999999E-4</v>
      </c>
      <c r="AK54" s="9">
        <v>5.6249999999999998E-3</v>
      </c>
      <c r="AL54" s="9">
        <v>2.2499999999999999E-4</v>
      </c>
      <c r="AM54" s="9">
        <v>0.22162499999999999</v>
      </c>
      <c r="AN54" s="9">
        <v>1.8E-3</v>
      </c>
      <c r="AO54" s="9">
        <v>0</v>
      </c>
      <c r="AP54" s="9">
        <v>0</v>
      </c>
      <c r="AQ54" s="9">
        <v>7.7850000000000003E-2</v>
      </c>
      <c r="AR54" s="9">
        <v>1.0082249999999999</v>
      </c>
      <c r="AS54" s="9">
        <v>2.2499999999999999E-4</v>
      </c>
      <c r="AT54" s="9">
        <f t="shared" si="2"/>
        <v>4.5229500000000007</v>
      </c>
    </row>
    <row r="55" spans="1:46" x14ac:dyDescent="0.35">
      <c r="A55">
        <v>9</v>
      </c>
      <c r="B55" t="s">
        <v>53</v>
      </c>
      <c r="C55" s="9">
        <v>0.9153</v>
      </c>
      <c r="D55" s="9">
        <v>0</v>
      </c>
      <c r="E55" s="9">
        <v>5.0849999999999999E-2</v>
      </c>
      <c r="F55" s="9">
        <v>0.14197499999999999</v>
      </c>
      <c r="G55" s="9">
        <v>0.20677499999999999</v>
      </c>
      <c r="H55" s="9">
        <v>1.2422249999999999</v>
      </c>
      <c r="I55" s="9">
        <v>3.3750000000000002E-2</v>
      </c>
      <c r="J55" s="9">
        <v>0</v>
      </c>
      <c r="K55" s="9">
        <v>0.26729999999999998</v>
      </c>
      <c r="L55" s="9">
        <v>0.100575</v>
      </c>
      <c r="M55" s="9">
        <v>17.544824999999999</v>
      </c>
      <c r="N55" s="9">
        <v>1.4719500000000001</v>
      </c>
      <c r="O55" s="9">
        <v>1.4537249999999999</v>
      </c>
      <c r="P55" s="9">
        <v>0</v>
      </c>
      <c r="Q55" s="9">
        <v>0.97424999999999995</v>
      </c>
      <c r="R55" s="9">
        <v>0.46327499999999999</v>
      </c>
      <c r="S55" s="9">
        <v>0.45179999999999998</v>
      </c>
      <c r="T55" s="9">
        <v>4.3569000000000004</v>
      </c>
      <c r="U55" s="9">
        <v>4.4999999999999999E-4</v>
      </c>
      <c r="V55" s="9">
        <v>0</v>
      </c>
      <c r="W55" s="9">
        <v>1.9554750000000001</v>
      </c>
      <c r="X55" s="9">
        <v>7.1325E-2</v>
      </c>
      <c r="Y55" s="9">
        <v>0.32197500000000001</v>
      </c>
      <c r="Z55" s="9">
        <v>0.25424999999999998</v>
      </c>
      <c r="AA55" s="9">
        <v>154.562175</v>
      </c>
      <c r="AB55" s="9">
        <v>1.728</v>
      </c>
      <c r="AC55" s="9">
        <v>1.5336000000000001</v>
      </c>
      <c r="AD55" s="9">
        <v>0.19057499999999999</v>
      </c>
      <c r="AE55" s="9">
        <v>5.9159249999999997</v>
      </c>
      <c r="AF55" s="9">
        <v>8.5275000000000004E-2</v>
      </c>
      <c r="AG55" s="9">
        <v>0.20047499999999999</v>
      </c>
      <c r="AH55" s="9">
        <v>1.8236250000000001</v>
      </c>
      <c r="AI55" s="9">
        <v>7.3800000000000004E-2</v>
      </c>
      <c r="AJ55" s="9">
        <v>9.3375E-2</v>
      </c>
      <c r="AK55" s="9">
        <v>3.0408750000000002</v>
      </c>
      <c r="AL55" s="9">
        <v>0.14399999999999999</v>
      </c>
      <c r="AM55" s="9">
        <v>0.63180000000000003</v>
      </c>
      <c r="AN55" s="9">
        <v>0.57194999999999996</v>
      </c>
      <c r="AO55" s="9">
        <v>0.2349</v>
      </c>
      <c r="AP55" s="9">
        <v>5.2661249999999997</v>
      </c>
      <c r="AQ55" s="9">
        <v>0.2205</v>
      </c>
      <c r="AR55" s="9">
        <v>0.95017499999999999</v>
      </c>
      <c r="AS55" s="9">
        <v>0.15862499999999999</v>
      </c>
      <c r="AT55" s="9">
        <f t="shared" si="2"/>
        <v>209.70472499999997</v>
      </c>
    </row>
    <row r="56" spans="1:46" x14ac:dyDescent="0.35">
      <c r="A56">
        <v>10</v>
      </c>
      <c r="B56" t="s">
        <v>54</v>
      </c>
      <c r="C56" s="9">
        <v>0</v>
      </c>
      <c r="D56" s="9">
        <v>0</v>
      </c>
      <c r="E56" s="9">
        <v>0</v>
      </c>
      <c r="F56" s="9">
        <v>0</v>
      </c>
      <c r="G56" s="9">
        <v>0</v>
      </c>
      <c r="H56" s="9">
        <v>0</v>
      </c>
      <c r="I56" s="9">
        <v>0</v>
      </c>
      <c r="J56" s="9">
        <v>0</v>
      </c>
      <c r="K56" s="9">
        <v>0</v>
      </c>
      <c r="L56" s="9">
        <v>0</v>
      </c>
      <c r="M56" s="9">
        <v>102.69315</v>
      </c>
      <c r="N56" s="9">
        <v>0</v>
      </c>
      <c r="O56" s="9">
        <v>0</v>
      </c>
      <c r="P56" s="9">
        <v>0</v>
      </c>
      <c r="Q56" s="9">
        <v>0</v>
      </c>
      <c r="R56" s="9">
        <v>0</v>
      </c>
      <c r="S56" s="9">
        <v>0</v>
      </c>
      <c r="T56" s="9">
        <v>0</v>
      </c>
      <c r="U56" s="9">
        <v>0</v>
      </c>
      <c r="V56" s="9">
        <v>0</v>
      </c>
      <c r="W56" s="9">
        <v>0</v>
      </c>
      <c r="X56" s="9">
        <v>0</v>
      </c>
      <c r="Y56" s="9">
        <v>0</v>
      </c>
      <c r="Z56" s="9">
        <v>0</v>
      </c>
      <c r="AA56" s="9">
        <v>92.39085</v>
      </c>
      <c r="AB56" s="9">
        <v>0</v>
      </c>
      <c r="AC56" s="9">
        <v>0</v>
      </c>
      <c r="AD56" s="9">
        <v>0</v>
      </c>
      <c r="AE56" s="9">
        <v>0</v>
      </c>
      <c r="AF56" s="9">
        <v>0</v>
      </c>
      <c r="AG56" s="9">
        <v>0</v>
      </c>
      <c r="AH56" s="9">
        <v>0</v>
      </c>
      <c r="AI56" s="9">
        <v>0</v>
      </c>
      <c r="AJ56" s="9">
        <v>0</v>
      </c>
      <c r="AK56" s="9">
        <v>0</v>
      </c>
      <c r="AL56" s="9">
        <v>0</v>
      </c>
      <c r="AM56" s="9">
        <v>0</v>
      </c>
      <c r="AN56" s="9">
        <v>0</v>
      </c>
      <c r="AO56" s="9">
        <v>0</v>
      </c>
      <c r="AP56" s="9">
        <v>0</v>
      </c>
      <c r="AQ56" s="9">
        <v>0</v>
      </c>
      <c r="AR56" s="9">
        <v>0</v>
      </c>
      <c r="AS56" s="9">
        <v>0</v>
      </c>
      <c r="AT56" s="9">
        <f t="shared" si="2"/>
        <v>195.084</v>
      </c>
    </row>
    <row r="57" spans="1:46" x14ac:dyDescent="0.35">
      <c r="A57">
        <v>11</v>
      </c>
      <c r="B57" t="s">
        <v>55</v>
      </c>
      <c r="C57" s="9">
        <v>0</v>
      </c>
      <c r="D57" s="9">
        <v>0</v>
      </c>
      <c r="E57" s="9">
        <v>0</v>
      </c>
      <c r="F57" s="9">
        <v>0</v>
      </c>
      <c r="G57" s="9">
        <v>0</v>
      </c>
      <c r="H57" s="9">
        <v>0</v>
      </c>
      <c r="I57" s="9">
        <v>0</v>
      </c>
      <c r="J57" s="9">
        <v>0</v>
      </c>
      <c r="K57" s="9">
        <v>0</v>
      </c>
      <c r="L57" s="9">
        <v>0</v>
      </c>
      <c r="M57" s="9">
        <v>5.8657500000000002</v>
      </c>
      <c r="N57" s="9">
        <v>0</v>
      </c>
      <c r="O57" s="9">
        <v>0</v>
      </c>
      <c r="P57" s="9">
        <v>0</v>
      </c>
      <c r="Q57" s="9">
        <v>0</v>
      </c>
      <c r="R57" s="9">
        <v>0</v>
      </c>
      <c r="S57" s="9">
        <v>0</v>
      </c>
      <c r="T57" s="9">
        <v>0</v>
      </c>
      <c r="U57" s="9">
        <v>0</v>
      </c>
      <c r="V57" s="9">
        <v>0</v>
      </c>
      <c r="W57" s="9">
        <v>0</v>
      </c>
      <c r="X57" s="9">
        <v>0</v>
      </c>
      <c r="Y57" s="9">
        <v>0</v>
      </c>
      <c r="Z57" s="9">
        <v>0</v>
      </c>
      <c r="AA57" s="9">
        <v>1.60785</v>
      </c>
      <c r="AB57" s="9">
        <v>0</v>
      </c>
      <c r="AC57" s="9">
        <v>0</v>
      </c>
      <c r="AD57" s="9">
        <v>0</v>
      </c>
      <c r="AE57" s="9">
        <v>0</v>
      </c>
      <c r="AF57" s="9">
        <v>0</v>
      </c>
      <c r="AG57" s="9">
        <v>0</v>
      </c>
      <c r="AH57" s="9">
        <v>0</v>
      </c>
      <c r="AI57" s="9">
        <v>0</v>
      </c>
      <c r="AJ57" s="9">
        <v>0</v>
      </c>
      <c r="AK57" s="9">
        <v>0</v>
      </c>
      <c r="AL57" s="9">
        <v>0</v>
      </c>
      <c r="AM57" s="9">
        <v>0</v>
      </c>
      <c r="AN57" s="9">
        <v>0</v>
      </c>
      <c r="AO57" s="9">
        <v>0</v>
      </c>
      <c r="AP57" s="9">
        <v>0</v>
      </c>
      <c r="AQ57" s="9">
        <v>0</v>
      </c>
      <c r="AR57" s="9">
        <v>0</v>
      </c>
      <c r="AS57" s="9">
        <v>0</v>
      </c>
      <c r="AT57" s="9">
        <f t="shared" si="2"/>
        <v>7.4736000000000002</v>
      </c>
    </row>
    <row r="58" spans="1:46" x14ac:dyDescent="0.35">
      <c r="A58">
        <v>12</v>
      </c>
      <c r="B58" t="s">
        <v>56</v>
      </c>
      <c r="C58" s="9">
        <v>17.451000000000001</v>
      </c>
      <c r="D58" s="9">
        <v>0</v>
      </c>
      <c r="E58" s="9">
        <v>0</v>
      </c>
      <c r="F58" s="9">
        <v>0</v>
      </c>
      <c r="G58" s="9">
        <v>0</v>
      </c>
      <c r="H58" s="9">
        <v>0</v>
      </c>
      <c r="I58" s="9">
        <v>0</v>
      </c>
      <c r="J58" s="9">
        <v>0</v>
      </c>
      <c r="K58" s="9">
        <v>0</v>
      </c>
      <c r="L58" s="9">
        <v>0</v>
      </c>
      <c r="M58" s="9">
        <v>166.37264999999999</v>
      </c>
      <c r="N58" s="9">
        <v>0</v>
      </c>
      <c r="O58" s="9">
        <v>0</v>
      </c>
      <c r="P58" s="9">
        <v>0</v>
      </c>
      <c r="Q58" s="9">
        <v>0</v>
      </c>
      <c r="R58" s="9">
        <v>0</v>
      </c>
      <c r="S58" s="9">
        <v>0</v>
      </c>
      <c r="T58" s="9">
        <v>0</v>
      </c>
      <c r="U58" s="9">
        <v>0</v>
      </c>
      <c r="V58" s="9">
        <v>0</v>
      </c>
      <c r="W58" s="9">
        <v>0</v>
      </c>
      <c r="X58" s="9">
        <v>0</v>
      </c>
      <c r="Y58" s="9">
        <v>0</v>
      </c>
      <c r="Z58" s="9">
        <v>0</v>
      </c>
      <c r="AA58" s="9">
        <v>101.3913</v>
      </c>
      <c r="AB58" s="9">
        <v>3.15E-3</v>
      </c>
      <c r="AC58" s="9">
        <v>0</v>
      </c>
      <c r="AD58" s="9">
        <v>0</v>
      </c>
      <c r="AE58" s="9">
        <v>0</v>
      </c>
      <c r="AF58" s="9">
        <v>0</v>
      </c>
      <c r="AG58" s="9">
        <v>0</v>
      </c>
      <c r="AH58" s="9">
        <v>0</v>
      </c>
      <c r="AI58" s="9">
        <v>0</v>
      </c>
      <c r="AJ58" s="9">
        <v>0</v>
      </c>
      <c r="AK58" s="9">
        <v>0</v>
      </c>
      <c r="AL58" s="9">
        <v>0</v>
      </c>
      <c r="AM58" s="9">
        <v>0</v>
      </c>
      <c r="AN58" s="9">
        <v>0</v>
      </c>
      <c r="AO58" s="9">
        <v>0</v>
      </c>
      <c r="AP58" s="9">
        <v>0</v>
      </c>
      <c r="AQ58" s="9">
        <v>0</v>
      </c>
      <c r="AR58" s="9">
        <v>0</v>
      </c>
      <c r="AS58" s="9">
        <v>0</v>
      </c>
      <c r="AT58" s="9">
        <f t="shared" si="2"/>
        <v>285.21809999999999</v>
      </c>
    </row>
    <row r="59" spans="1:46" x14ac:dyDescent="0.35">
      <c r="A59">
        <v>13</v>
      </c>
      <c r="B59" t="s">
        <v>57</v>
      </c>
      <c r="C59" s="9">
        <v>36.317475000000002</v>
      </c>
      <c r="D59" s="9">
        <v>752.84572500000002</v>
      </c>
      <c r="E59" s="9">
        <v>10.173825000000001</v>
      </c>
      <c r="F59" s="9">
        <v>14.59755</v>
      </c>
      <c r="G59" s="9">
        <v>846.39374999999995</v>
      </c>
      <c r="H59" s="9">
        <v>954.64192500000001</v>
      </c>
      <c r="I59" s="9">
        <v>1781.0604000000001</v>
      </c>
      <c r="J59" s="9">
        <v>8.6996249999999993</v>
      </c>
      <c r="K59" s="9">
        <v>3268.9676250000002</v>
      </c>
      <c r="L59" s="9">
        <v>41.085000000000001</v>
      </c>
      <c r="M59" s="9">
        <v>3228.1109999999999</v>
      </c>
      <c r="N59" s="9">
        <v>55.001024999999998</v>
      </c>
      <c r="O59" s="9">
        <v>63.699975000000002</v>
      </c>
      <c r="P59" s="9">
        <v>681.03584999999998</v>
      </c>
      <c r="Q59" s="9">
        <v>32.802750000000003</v>
      </c>
      <c r="R59" s="9">
        <v>1524.0626999999999</v>
      </c>
      <c r="S59" s="9">
        <v>6.8550750000000003</v>
      </c>
      <c r="T59" s="9">
        <v>456.37042500000001</v>
      </c>
      <c r="U59" s="9">
        <v>0.25987500000000002</v>
      </c>
      <c r="V59" s="9">
        <v>12.023325</v>
      </c>
      <c r="W59" s="9">
        <v>1903.1856749999999</v>
      </c>
      <c r="X59" s="9">
        <v>0.43807499999999999</v>
      </c>
      <c r="Y59" s="9">
        <v>7.9692749999999997</v>
      </c>
      <c r="Z59" s="9">
        <v>2663.6460750000001</v>
      </c>
      <c r="AA59" s="9">
        <v>7471.3853250000002</v>
      </c>
      <c r="AB59" s="9">
        <v>61.424325000000003</v>
      </c>
      <c r="AC59" s="9">
        <v>699.08647499999995</v>
      </c>
      <c r="AD59" s="9">
        <v>731.77807499999994</v>
      </c>
      <c r="AE59" s="9">
        <v>130.25880000000001</v>
      </c>
      <c r="AF59" s="9">
        <v>945.75959999999998</v>
      </c>
      <c r="AG59" s="9">
        <v>1339.8290999999999</v>
      </c>
      <c r="AH59" s="9">
        <v>1523.9349</v>
      </c>
      <c r="AI59" s="9">
        <v>1732.0806</v>
      </c>
      <c r="AJ59" s="9">
        <v>1977.0061499999999</v>
      </c>
      <c r="AK59" s="9">
        <v>4535.572725</v>
      </c>
      <c r="AL59" s="9">
        <v>1140.0896250000001</v>
      </c>
      <c r="AM59" s="9">
        <v>1975.9212</v>
      </c>
      <c r="AN59" s="9">
        <v>1336.5845999999999</v>
      </c>
      <c r="AO59" s="9">
        <v>420.149925</v>
      </c>
      <c r="AP59" s="9">
        <v>1199.8660500000001</v>
      </c>
      <c r="AQ59" s="9">
        <v>320.61104999999998</v>
      </c>
      <c r="AR59" s="9">
        <v>907.22969999999998</v>
      </c>
      <c r="AS59" s="9">
        <v>84.842100000000002</v>
      </c>
      <c r="AT59" s="9">
        <f t="shared" si="2"/>
        <v>46883.654324999996</v>
      </c>
    </row>
    <row r="60" spans="1:46" x14ac:dyDescent="0.35">
      <c r="A60">
        <v>14</v>
      </c>
      <c r="B60" t="s">
        <v>58</v>
      </c>
      <c r="C60" s="9">
        <v>0</v>
      </c>
      <c r="D60" s="9">
        <v>0.32490000000000002</v>
      </c>
      <c r="E60" s="9">
        <v>0</v>
      </c>
      <c r="F60" s="9">
        <v>0</v>
      </c>
      <c r="G60" s="9">
        <v>1.56555</v>
      </c>
      <c r="H60" s="9">
        <v>0.92564999999999997</v>
      </c>
      <c r="I60" s="9">
        <v>9.0675000000000006E-2</v>
      </c>
      <c r="J60" s="9">
        <v>0</v>
      </c>
      <c r="K60" s="9">
        <v>0</v>
      </c>
      <c r="L60" s="9">
        <v>0</v>
      </c>
      <c r="M60" s="9">
        <v>10.860525000000001</v>
      </c>
      <c r="N60" s="9">
        <v>1.242</v>
      </c>
      <c r="O60" s="9">
        <v>0</v>
      </c>
      <c r="P60" s="9">
        <v>0</v>
      </c>
      <c r="Q60" s="9">
        <v>0</v>
      </c>
      <c r="R60" s="9">
        <v>3.0554999999999999</v>
      </c>
      <c r="S60" s="9">
        <v>0</v>
      </c>
      <c r="T60" s="9">
        <v>2.8687499999999999</v>
      </c>
      <c r="U60" s="9">
        <v>0</v>
      </c>
      <c r="V60" s="9">
        <v>0</v>
      </c>
      <c r="W60" s="9">
        <v>0.13635</v>
      </c>
      <c r="X60" s="9">
        <v>0</v>
      </c>
      <c r="Y60" s="9">
        <v>0</v>
      </c>
      <c r="Z60" s="9">
        <v>4.6124999999999999E-2</v>
      </c>
      <c r="AA60" s="9">
        <v>5.8977000000000004</v>
      </c>
      <c r="AB60" s="9">
        <v>0.235125</v>
      </c>
      <c r="AC60" s="9">
        <v>0.367425</v>
      </c>
      <c r="AD60" s="9">
        <v>2.4525000000000002E-2</v>
      </c>
      <c r="AE60" s="9">
        <v>1.548</v>
      </c>
      <c r="AF60" s="9">
        <v>6.5699999999999995E-2</v>
      </c>
      <c r="AG60" s="9">
        <v>1.3050000000000001E-2</v>
      </c>
      <c r="AH60" s="9">
        <v>9.2250000000000006E-3</v>
      </c>
      <c r="AI60" s="9">
        <v>0.26145000000000002</v>
      </c>
      <c r="AJ60" s="9">
        <v>0</v>
      </c>
      <c r="AK60" s="9">
        <v>0.11587500000000001</v>
      </c>
      <c r="AL60" s="9">
        <v>0</v>
      </c>
      <c r="AM60" s="9">
        <v>2.0461499999999999</v>
      </c>
      <c r="AN60" s="9">
        <v>0</v>
      </c>
      <c r="AO60" s="9">
        <v>3.701025</v>
      </c>
      <c r="AP60" s="9">
        <v>0.82822499999999999</v>
      </c>
      <c r="AQ60" s="9">
        <v>0.82282500000000003</v>
      </c>
      <c r="AR60" s="9">
        <v>1.0370250000000001</v>
      </c>
      <c r="AS60" s="9"/>
      <c r="AT60" s="9">
        <f t="shared" si="2"/>
        <v>38.089350000000003</v>
      </c>
    </row>
    <row r="61" spans="1:46" x14ac:dyDescent="0.35">
      <c r="A61">
        <v>15</v>
      </c>
      <c r="B61" t="s">
        <v>59</v>
      </c>
      <c r="C61" s="9">
        <v>7.6499999999999997E-3</v>
      </c>
      <c r="D61" s="9">
        <v>0.85162499999999997</v>
      </c>
      <c r="E61" s="9">
        <v>7.1999999999999998E-3</v>
      </c>
      <c r="F61" s="9">
        <v>4.4999999999999999E-4</v>
      </c>
      <c r="G61" s="9">
        <v>1.575E-2</v>
      </c>
      <c r="H61" s="9">
        <v>0.40005000000000002</v>
      </c>
      <c r="I61" s="9">
        <v>0.36157499999999998</v>
      </c>
      <c r="J61" s="9">
        <v>0</v>
      </c>
      <c r="K61" s="9">
        <v>0</v>
      </c>
      <c r="L61" s="9">
        <v>2.0249999999999999E-3</v>
      </c>
      <c r="M61" s="9">
        <v>3.7012499999999999</v>
      </c>
      <c r="N61" s="9">
        <v>6.3450000000000006E-2</v>
      </c>
      <c r="O61" s="9">
        <v>0</v>
      </c>
      <c r="P61" s="9">
        <v>0</v>
      </c>
      <c r="Q61" s="9">
        <v>3.7574999999999997E-2</v>
      </c>
      <c r="R61" s="9">
        <v>0.68377500000000002</v>
      </c>
      <c r="S61" s="9">
        <v>4.9724999999999998E-2</v>
      </c>
      <c r="T61" s="9">
        <v>5.7599999999999998E-2</v>
      </c>
      <c r="U61" s="9">
        <v>0</v>
      </c>
      <c r="V61" s="9">
        <v>0</v>
      </c>
      <c r="W61" s="9">
        <v>0.53190000000000004</v>
      </c>
      <c r="X61" s="9">
        <v>0</v>
      </c>
      <c r="Y61" s="9">
        <v>2.2499999999999998E-3</v>
      </c>
      <c r="Z61" s="9">
        <v>9.5174999999999996E-2</v>
      </c>
      <c r="AA61" s="9">
        <v>0.161325</v>
      </c>
      <c r="AB61" s="9">
        <v>2.835E-2</v>
      </c>
      <c r="AC61" s="9">
        <v>0.37507499999999999</v>
      </c>
      <c r="AD61" s="9">
        <v>0.13544999999999999</v>
      </c>
      <c r="AE61" s="9">
        <v>0.36899999999999999</v>
      </c>
      <c r="AF61" s="9">
        <v>1.575E-3</v>
      </c>
      <c r="AG61" s="9">
        <v>8.9999999999999998E-4</v>
      </c>
      <c r="AH61" s="9">
        <v>7.1999999999999998E-3</v>
      </c>
      <c r="AI61" s="9">
        <v>2.2499999999999999E-4</v>
      </c>
      <c r="AJ61" s="9">
        <v>6.7500000000000004E-4</v>
      </c>
      <c r="AK61" s="9">
        <v>0.17977499999999999</v>
      </c>
      <c r="AL61" s="9">
        <v>4.4999999999999999E-4</v>
      </c>
      <c r="AM61" s="9">
        <v>0.114075</v>
      </c>
      <c r="AN61" s="9">
        <v>1.2498750000000001</v>
      </c>
      <c r="AO61" s="9">
        <v>1.8E-3</v>
      </c>
      <c r="AP61" s="9">
        <v>0.22184999999999999</v>
      </c>
      <c r="AQ61" s="9">
        <v>6.3E-3</v>
      </c>
      <c r="AR61" s="9">
        <v>2.0475E-2</v>
      </c>
      <c r="AS61" s="9">
        <v>3.5775000000000001E-2</v>
      </c>
      <c r="AT61" s="9">
        <f t="shared" si="2"/>
        <v>9.7791749999999968</v>
      </c>
    </row>
  </sheetData>
  <conditionalFormatting sqref="A7:AT12 A14:AT21 A13:R13 T13:AT13">
    <cfRule type="expression" dxfId="2" priority="3">
      <formula>MOD(ROW(),2)=0</formula>
    </cfRule>
  </conditionalFormatting>
  <conditionalFormatting sqref="A27:AT34 A36:AT41 A35:L35 N35:AT35">
    <cfRule type="expression" dxfId="1" priority="2">
      <formula>MOD(ROW(),2)=0</formula>
    </cfRule>
  </conditionalFormatting>
  <conditionalFormatting sqref="A47:AT61">
    <cfRule type="expression" dxfId="0" priority="1">
      <formula>MOD(ROW(),2)=0</formula>
    </cfRule>
  </conditionalFormatting>
  <pageMargins left="0.7" right="0.7" top="0.75" bottom="0.75" header="0.3" footer="0.3"/>
  <pageSetup paperSize="256" orientation="landscape" horizontalDpi="203" verticalDpi="203" r:id="rId1"/>
  <headerFooter>
    <oddFooter>&amp;L&amp;G&amp;R©Clark Labs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Change</vt:lpstr>
      <vt:lpstr>Change_Persistence</vt:lpstr>
      <vt:lpstr>Change_Persistence!Print_Titles</vt:lpstr>
    </vt:vector>
  </TitlesOfParts>
  <Company>Clark Labs / Clark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Land Cover Change Analysis - Vietnam</dc:title>
  <dc:creator>James Toledano;reastman@clarku.edu</dc:creator>
  <cp:keywords>land change vietnam</cp:keywords>
  <cp:lastModifiedBy>James Toledano</cp:lastModifiedBy>
  <dcterms:created xsi:type="dcterms:W3CDTF">2019-03-31T22:20:05Z</dcterms:created>
  <dcterms:modified xsi:type="dcterms:W3CDTF">2020-12-09T21:13:15Z</dcterms:modified>
</cp:coreProperties>
</file>