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D68E1B24-BF62-4A88-8B3C-7FC06BDD8E34}" xr6:coauthVersionLast="45" xr6:coauthVersionMax="45" xr10:uidLastSave="{00000000-0000-0000-0000-000000000000}"/>
  <bookViews>
    <workbookView xWindow="2140" yWindow="230" windowWidth="25580" windowHeight="15980" xr2:uid="{6D2BF499-7959-4DE7-9C56-1882BF8C2F37}"/>
  </bookViews>
  <sheets>
    <sheet name="Change" sheetId="1" r:id="rId1"/>
    <sheet name="change_persistence" sheetId="3" r:id="rId2"/>
  </sheets>
  <definedNames>
    <definedName name="_xlnm.Print_Titles" localSheetId="1">change_persistence!$A:$B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62" i="3" l="1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D188" i="1"/>
  <c r="H188" i="1" s="1"/>
  <c r="C188" i="1"/>
  <c r="G188" i="1" s="1"/>
  <c r="B188" i="1"/>
  <c r="F188" i="1" s="1"/>
  <c r="H149" i="1"/>
  <c r="G149" i="1"/>
  <c r="D149" i="1"/>
  <c r="C149" i="1"/>
  <c r="B149" i="1"/>
  <c r="F149" i="1" s="1"/>
  <c r="D112" i="1"/>
  <c r="H112" i="1" s="1"/>
  <c r="C112" i="1"/>
  <c r="G112" i="1" s="1"/>
  <c r="B112" i="1"/>
  <c r="F112" i="1" s="1"/>
  <c r="D75" i="1"/>
  <c r="H75" i="1" s="1"/>
  <c r="C75" i="1"/>
  <c r="G75" i="1" s="1"/>
  <c r="B75" i="1"/>
  <c r="F75" i="1" s="1"/>
  <c r="C38" i="1"/>
  <c r="G38" i="1" s="1"/>
  <c r="D38" i="1"/>
  <c r="H38" i="1" s="1"/>
  <c r="B38" i="1"/>
  <c r="F38" i="1" s="1"/>
  <c r="H187" i="1"/>
  <c r="G187" i="1"/>
  <c r="K187" i="1" s="1"/>
  <c r="F187" i="1"/>
  <c r="H186" i="1"/>
  <c r="G186" i="1"/>
  <c r="F186" i="1"/>
  <c r="H185" i="1"/>
  <c r="G185" i="1"/>
  <c r="F185" i="1"/>
  <c r="L185" i="1" s="1"/>
  <c r="H184" i="1"/>
  <c r="G184" i="1"/>
  <c r="F184" i="1"/>
  <c r="H183" i="1"/>
  <c r="G183" i="1"/>
  <c r="F183" i="1"/>
  <c r="H182" i="1"/>
  <c r="G182" i="1"/>
  <c r="K182" i="1" s="1"/>
  <c r="F182" i="1"/>
  <c r="H181" i="1"/>
  <c r="G181" i="1"/>
  <c r="K181" i="1" s="1"/>
  <c r="F181" i="1"/>
  <c r="L181" i="1" s="1"/>
  <c r="H180" i="1"/>
  <c r="G180" i="1"/>
  <c r="J180" i="1" s="1"/>
  <c r="F180" i="1"/>
  <c r="H179" i="1"/>
  <c r="G179" i="1"/>
  <c r="K179" i="1" s="1"/>
  <c r="F179" i="1"/>
  <c r="H178" i="1"/>
  <c r="G178" i="1"/>
  <c r="J178" i="1" s="1"/>
  <c r="F178" i="1"/>
  <c r="H177" i="1"/>
  <c r="G177" i="1"/>
  <c r="K177" i="1" s="1"/>
  <c r="F177" i="1"/>
  <c r="L177" i="1" s="1"/>
  <c r="H176" i="1"/>
  <c r="G176" i="1"/>
  <c r="F176" i="1"/>
  <c r="H175" i="1"/>
  <c r="G175" i="1"/>
  <c r="K175" i="1" s="1"/>
  <c r="F175" i="1"/>
  <c r="H174" i="1"/>
  <c r="G174" i="1"/>
  <c r="K174" i="1" s="1"/>
  <c r="F174" i="1"/>
  <c r="H173" i="1"/>
  <c r="G173" i="1"/>
  <c r="K173" i="1" s="1"/>
  <c r="F173" i="1"/>
  <c r="L173" i="1" s="1"/>
  <c r="H172" i="1"/>
  <c r="G172" i="1"/>
  <c r="F172" i="1"/>
  <c r="H171" i="1"/>
  <c r="G171" i="1"/>
  <c r="K171" i="1" s="1"/>
  <c r="F171" i="1"/>
  <c r="H170" i="1"/>
  <c r="G170" i="1"/>
  <c r="J170" i="1" s="1"/>
  <c r="F170" i="1"/>
  <c r="H169" i="1"/>
  <c r="G169" i="1"/>
  <c r="K169" i="1" s="1"/>
  <c r="F169" i="1"/>
  <c r="L169" i="1" s="1"/>
  <c r="H168" i="1"/>
  <c r="G168" i="1"/>
  <c r="F168" i="1"/>
  <c r="H167" i="1"/>
  <c r="G167" i="1"/>
  <c r="F167" i="1"/>
  <c r="H166" i="1"/>
  <c r="G166" i="1"/>
  <c r="F166" i="1"/>
  <c r="H165" i="1"/>
  <c r="G165" i="1"/>
  <c r="F165" i="1"/>
  <c r="L165" i="1" s="1"/>
  <c r="H164" i="1"/>
  <c r="G164" i="1"/>
  <c r="F164" i="1"/>
  <c r="H163" i="1"/>
  <c r="G163" i="1"/>
  <c r="F163" i="1"/>
  <c r="H162" i="1"/>
  <c r="G162" i="1"/>
  <c r="J162" i="1" s="1"/>
  <c r="F162" i="1"/>
  <c r="H161" i="1"/>
  <c r="G161" i="1"/>
  <c r="K161" i="1" s="1"/>
  <c r="F161" i="1"/>
  <c r="H160" i="1"/>
  <c r="G160" i="1"/>
  <c r="F160" i="1"/>
  <c r="H159" i="1"/>
  <c r="G159" i="1"/>
  <c r="F159" i="1"/>
  <c r="H158" i="1"/>
  <c r="G158" i="1"/>
  <c r="K158" i="1" s="1"/>
  <c r="F158" i="1"/>
  <c r="H157" i="1"/>
  <c r="G157" i="1"/>
  <c r="F157" i="1"/>
  <c r="H148" i="1"/>
  <c r="G148" i="1"/>
  <c r="F148" i="1"/>
  <c r="H147" i="1"/>
  <c r="G147" i="1"/>
  <c r="F147" i="1"/>
  <c r="H146" i="1"/>
  <c r="G146" i="1"/>
  <c r="F146" i="1"/>
  <c r="H145" i="1"/>
  <c r="G145" i="1"/>
  <c r="K145" i="1" s="1"/>
  <c r="F145" i="1"/>
  <c r="H144" i="1"/>
  <c r="G144" i="1"/>
  <c r="F144" i="1"/>
  <c r="H143" i="1"/>
  <c r="G143" i="1"/>
  <c r="F143" i="1"/>
  <c r="H142" i="1"/>
  <c r="G142" i="1"/>
  <c r="F142" i="1"/>
  <c r="H141" i="1"/>
  <c r="G141" i="1"/>
  <c r="K141" i="1" s="1"/>
  <c r="F141" i="1"/>
  <c r="H140" i="1"/>
  <c r="G140" i="1"/>
  <c r="F140" i="1"/>
  <c r="H139" i="1"/>
  <c r="G139" i="1"/>
  <c r="F139" i="1"/>
  <c r="H138" i="1"/>
  <c r="G138" i="1"/>
  <c r="F138" i="1"/>
  <c r="H137" i="1"/>
  <c r="G137" i="1"/>
  <c r="K137" i="1" s="1"/>
  <c r="F137" i="1"/>
  <c r="H136" i="1"/>
  <c r="G136" i="1"/>
  <c r="F136" i="1"/>
  <c r="H135" i="1"/>
  <c r="G135" i="1"/>
  <c r="F135" i="1"/>
  <c r="H134" i="1"/>
  <c r="G134" i="1"/>
  <c r="F134" i="1"/>
  <c r="H133" i="1"/>
  <c r="G133" i="1"/>
  <c r="K133" i="1" s="1"/>
  <c r="F133" i="1"/>
  <c r="H132" i="1"/>
  <c r="G132" i="1"/>
  <c r="F132" i="1"/>
  <c r="H131" i="1"/>
  <c r="G131" i="1"/>
  <c r="F131" i="1"/>
  <c r="H130" i="1"/>
  <c r="G130" i="1"/>
  <c r="F130" i="1"/>
  <c r="H129" i="1"/>
  <c r="G129" i="1"/>
  <c r="K129" i="1" s="1"/>
  <c r="F129" i="1"/>
  <c r="H128" i="1"/>
  <c r="G128" i="1"/>
  <c r="F128" i="1"/>
  <c r="H127" i="1"/>
  <c r="G127" i="1"/>
  <c r="F127" i="1"/>
  <c r="H126" i="1"/>
  <c r="G126" i="1"/>
  <c r="F126" i="1"/>
  <c r="H125" i="1"/>
  <c r="G125" i="1"/>
  <c r="K125" i="1" s="1"/>
  <c r="F125" i="1"/>
  <c r="H124" i="1"/>
  <c r="G124" i="1"/>
  <c r="F124" i="1"/>
  <c r="H123" i="1"/>
  <c r="G123" i="1"/>
  <c r="F123" i="1"/>
  <c r="H122" i="1"/>
  <c r="G122" i="1"/>
  <c r="F122" i="1"/>
  <c r="H121" i="1"/>
  <c r="G121" i="1"/>
  <c r="K121" i="1" s="1"/>
  <c r="F121" i="1"/>
  <c r="H120" i="1"/>
  <c r="G120" i="1"/>
  <c r="F120" i="1"/>
  <c r="H119" i="1"/>
  <c r="G119" i="1"/>
  <c r="F119" i="1"/>
  <c r="H118" i="1"/>
  <c r="G118" i="1"/>
  <c r="F118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H106" i="1"/>
  <c r="G106" i="1"/>
  <c r="F106" i="1"/>
  <c r="H105" i="1"/>
  <c r="G105" i="1"/>
  <c r="F105" i="1"/>
  <c r="H104" i="1"/>
  <c r="G104" i="1"/>
  <c r="F104" i="1"/>
  <c r="H103" i="1"/>
  <c r="G103" i="1"/>
  <c r="F103" i="1"/>
  <c r="H102" i="1"/>
  <c r="G102" i="1"/>
  <c r="F102" i="1"/>
  <c r="H101" i="1"/>
  <c r="G101" i="1"/>
  <c r="F101" i="1"/>
  <c r="H100" i="1"/>
  <c r="G100" i="1"/>
  <c r="F100" i="1"/>
  <c r="H99" i="1"/>
  <c r="G99" i="1"/>
  <c r="F99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H87" i="1"/>
  <c r="G87" i="1"/>
  <c r="F87" i="1"/>
  <c r="H86" i="1"/>
  <c r="G86" i="1"/>
  <c r="F86" i="1"/>
  <c r="H85" i="1"/>
  <c r="G85" i="1"/>
  <c r="F85" i="1"/>
  <c r="H84" i="1"/>
  <c r="G84" i="1"/>
  <c r="F84" i="1"/>
  <c r="H83" i="1"/>
  <c r="G83" i="1"/>
  <c r="F83" i="1"/>
  <c r="H82" i="1"/>
  <c r="G82" i="1"/>
  <c r="F82" i="1"/>
  <c r="H81" i="1"/>
  <c r="G81" i="1"/>
  <c r="F81" i="1"/>
  <c r="H74" i="1"/>
  <c r="G74" i="1"/>
  <c r="K74" i="1" s="1"/>
  <c r="F74" i="1"/>
  <c r="H73" i="1"/>
  <c r="G73" i="1"/>
  <c r="F73" i="1"/>
  <c r="H72" i="1"/>
  <c r="G72" i="1"/>
  <c r="F72" i="1"/>
  <c r="H71" i="1"/>
  <c r="G71" i="1"/>
  <c r="F71" i="1"/>
  <c r="H70" i="1"/>
  <c r="G70" i="1"/>
  <c r="K70" i="1" s="1"/>
  <c r="F70" i="1"/>
  <c r="H69" i="1"/>
  <c r="G69" i="1"/>
  <c r="F69" i="1"/>
  <c r="H68" i="1"/>
  <c r="G68" i="1"/>
  <c r="F68" i="1"/>
  <c r="H67" i="1"/>
  <c r="G67" i="1"/>
  <c r="F67" i="1"/>
  <c r="H66" i="1"/>
  <c r="G66" i="1"/>
  <c r="K66" i="1" s="1"/>
  <c r="F66" i="1"/>
  <c r="H65" i="1"/>
  <c r="G65" i="1"/>
  <c r="F65" i="1"/>
  <c r="H64" i="1"/>
  <c r="G64" i="1"/>
  <c r="F64" i="1"/>
  <c r="H63" i="1"/>
  <c r="G63" i="1"/>
  <c r="F63" i="1"/>
  <c r="H62" i="1"/>
  <c r="G62" i="1"/>
  <c r="K62" i="1" s="1"/>
  <c r="F62" i="1"/>
  <c r="H61" i="1"/>
  <c r="G61" i="1"/>
  <c r="F61" i="1"/>
  <c r="H60" i="1"/>
  <c r="G60" i="1"/>
  <c r="F60" i="1"/>
  <c r="H59" i="1"/>
  <c r="G59" i="1"/>
  <c r="F59" i="1"/>
  <c r="H58" i="1"/>
  <c r="G58" i="1"/>
  <c r="K58" i="1" s="1"/>
  <c r="F58" i="1"/>
  <c r="H57" i="1"/>
  <c r="G57" i="1"/>
  <c r="F57" i="1"/>
  <c r="H56" i="1"/>
  <c r="G56" i="1"/>
  <c r="F56" i="1"/>
  <c r="H55" i="1"/>
  <c r="G55" i="1"/>
  <c r="F55" i="1"/>
  <c r="H54" i="1"/>
  <c r="G54" i="1"/>
  <c r="K54" i="1" s="1"/>
  <c r="F54" i="1"/>
  <c r="H53" i="1"/>
  <c r="G53" i="1"/>
  <c r="F53" i="1"/>
  <c r="H52" i="1"/>
  <c r="G52" i="1"/>
  <c r="F52" i="1"/>
  <c r="H51" i="1"/>
  <c r="G51" i="1"/>
  <c r="F51" i="1"/>
  <c r="H50" i="1"/>
  <c r="G50" i="1"/>
  <c r="K50" i="1" s="1"/>
  <c r="F50" i="1"/>
  <c r="H49" i="1"/>
  <c r="G49" i="1"/>
  <c r="F49" i="1"/>
  <c r="H48" i="1"/>
  <c r="G48" i="1"/>
  <c r="F48" i="1"/>
  <c r="H47" i="1"/>
  <c r="G47" i="1"/>
  <c r="F47" i="1"/>
  <c r="H46" i="1"/>
  <c r="G46" i="1"/>
  <c r="K46" i="1" s="1"/>
  <c r="F46" i="1"/>
  <c r="H45" i="1"/>
  <c r="G45" i="1"/>
  <c r="F45" i="1"/>
  <c r="H44" i="1"/>
  <c r="G44" i="1"/>
  <c r="F44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7" i="1"/>
  <c r="G7" i="1"/>
  <c r="H7" i="1"/>
  <c r="L37" i="1" l="1"/>
  <c r="L33" i="1"/>
  <c r="L25" i="1"/>
  <c r="L17" i="1"/>
  <c r="L9" i="1"/>
  <c r="J33" i="1"/>
  <c r="J29" i="1"/>
  <c r="J25" i="1"/>
  <c r="J13" i="1"/>
  <c r="L158" i="1"/>
  <c r="L162" i="1"/>
  <c r="L170" i="1"/>
  <c r="L174" i="1"/>
  <c r="L178" i="1"/>
  <c r="L182" i="1"/>
  <c r="J183" i="1"/>
  <c r="L15" i="1"/>
  <c r="K25" i="1"/>
  <c r="L119" i="1"/>
  <c r="L123" i="1"/>
  <c r="L127" i="1"/>
  <c r="L131" i="1"/>
  <c r="L135" i="1"/>
  <c r="L139" i="1"/>
  <c r="L143" i="1"/>
  <c r="L147" i="1"/>
  <c r="K163" i="1"/>
  <c r="J167" i="1"/>
  <c r="L164" i="1"/>
  <c r="L168" i="1"/>
  <c r="L172" i="1"/>
  <c r="L176" i="1"/>
  <c r="L180" i="1"/>
  <c r="L184" i="1"/>
  <c r="K160" i="1"/>
  <c r="K168" i="1"/>
  <c r="K176" i="1"/>
  <c r="K184" i="1"/>
  <c r="K186" i="1"/>
  <c r="J34" i="1"/>
  <c r="J30" i="1"/>
  <c r="J26" i="1"/>
  <c r="J22" i="1"/>
  <c r="J18" i="1"/>
  <c r="J14" i="1"/>
  <c r="J10" i="1"/>
  <c r="J99" i="1"/>
  <c r="J103" i="1"/>
  <c r="J107" i="1"/>
  <c r="J111" i="1"/>
  <c r="J87" i="1"/>
  <c r="J95" i="1"/>
  <c r="J102" i="1"/>
  <c r="J83" i="1"/>
  <c r="J81" i="1"/>
  <c r="J109" i="1"/>
  <c r="K159" i="1"/>
  <c r="L157" i="1"/>
  <c r="L161" i="1"/>
  <c r="K120" i="1"/>
  <c r="K124" i="1"/>
  <c r="K128" i="1"/>
  <c r="K132" i="1"/>
  <c r="K136" i="1"/>
  <c r="K140" i="1"/>
  <c r="K144" i="1"/>
  <c r="K148" i="1"/>
  <c r="L118" i="1"/>
  <c r="L122" i="1"/>
  <c r="L126" i="1"/>
  <c r="L130" i="1"/>
  <c r="L134" i="1"/>
  <c r="L138" i="1"/>
  <c r="L142" i="1"/>
  <c r="L146" i="1"/>
  <c r="L27" i="1"/>
  <c r="L31" i="1"/>
  <c r="L23" i="1"/>
  <c r="L11" i="1"/>
  <c r="L19" i="1"/>
  <c r="K37" i="1"/>
  <c r="K21" i="1"/>
  <c r="K17" i="1"/>
  <c r="K9" i="1"/>
  <c r="L35" i="1"/>
  <c r="L13" i="1"/>
  <c r="L21" i="1"/>
  <c r="L29" i="1"/>
  <c r="L20" i="1"/>
  <c r="K166" i="1"/>
  <c r="K183" i="1"/>
  <c r="K157" i="1"/>
  <c r="K149" i="1"/>
  <c r="K112" i="1"/>
  <c r="J89" i="1"/>
  <c r="J93" i="1"/>
  <c r="J101" i="1"/>
  <c r="K33" i="1"/>
  <c r="K29" i="1"/>
  <c r="J37" i="1"/>
  <c r="J17" i="1"/>
  <c r="J9" i="1"/>
  <c r="J21" i="1"/>
  <c r="K13" i="1"/>
  <c r="J164" i="1"/>
  <c r="J186" i="1"/>
  <c r="J172" i="1"/>
  <c r="J104" i="1"/>
  <c r="L111" i="1"/>
  <c r="L88" i="1"/>
  <c r="L104" i="1"/>
  <c r="L87" i="1"/>
  <c r="J85" i="1"/>
  <c r="J97" i="1"/>
  <c r="J105" i="1"/>
  <c r="L95" i="1"/>
  <c r="L85" i="1"/>
  <c r="L97" i="1"/>
  <c r="L109" i="1"/>
  <c r="L90" i="1"/>
  <c r="L102" i="1"/>
  <c r="L36" i="1"/>
  <c r="L32" i="1"/>
  <c r="L28" i="1"/>
  <c r="L24" i="1"/>
  <c r="L16" i="1"/>
  <c r="L12" i="1"/>
  <c r="L8" i="1"/>
  <c r="J36" i="1"/>
  <c r="J32" i="1"/>
  <c r="J28" i="1"/>
  <c r="J24" i="1"/>
  <c r="J20" i="1"/>
  <c r="J16" i="1"/>
  <c r="J12" i="1"/>
  <c r="J8" i="1"/>
  <c r="J35" i="1"/>
  <c r="J31" i="1"/>
  <c r="J27" i="1"/>
  <c r="J23" i="1"/>
  <c r="J19" i="1"/>
  <c r="J15" i="1"/>
  <c r="J11" i="1"/>
  <c r="L7" i="1"/>
  <c r="L34" i="1"/>
  <c r="L30" i="1"/>
  <c r="L26" i="1"/>
  <c r="L22" i="1"/>
  <c r="L18" i="1"/>
  <c r="L14" i="1"/>
  <c r="L10" i="1"/>
  <c r="L188" i="1"/>
  <c r="J188" i="1"/>
  <c r="K188" i="1"/>
  <c r="J149" i="1"/>
  <c r="L149" i="1"/>
  <c r="J112" i="1"/>
  <c r="L112" i="1"/>
  <c r="K75" i="1"/>
  <c r="L75" i="1"/>
  <c r="J75" i="1"/>
  <c r="J38" i="1"/>
  <c r="K38" i="1"/>
  <c r="L38" i="1"/>
  <c r="L160" i="1"/>
  <c r="L167" i="1"/>
  <c r="L171" i="1"/>
  <c r="L175" i="1"/>
  <c r="L179" i="1"/>
  <c r="L183" i="1"/>
  <c r="L187" i="1"/>
  <c r="K165" i="1"/>
  <c r="L166" i="1"/>
  <c r="K185" i="1"/>
  <c r="L159" i="1"/>
  <c r="L163" i="1"/>
  <c r="L186" i="1"/>
  <c r="K118" i="1"/>
  <c r="K122" i="1"/>
  <c r="K126" i="1"/>
  <c r="K130" i="1"/>
  <c r="K134" i="1"/>
  <c r="K138" i="1"/>
  <c r="K142" i="1"/>
  <c r="K146" i="1"/>
  <c r="K119" i="1"/>
  <c r="K123" i="1"/>
  <c r="K127" i="1"/>
  <c r="K131" i="1"/>
  <c r="K135" i="1"/>
  <c r="K139" i="1"/>
  <c r="K143" i="1"/>
  <c r="K147" i="1"/>
  <c r="L120" i="1"/>
  <c r="L124" i="1"/>
  <c r="L128" i="1"/>
  <c r="L132" i="1"/>
  <c r="L136" i="1"/>
  <c r="L140" i="1"/>
  <c r="L144" i="1"/>
  <c r="L148" i="1"/>
  <c r="K44" i="1"/>
  <c r="K48" i="1"/>
  <c r="K56" i="1"/>
  <c r="K60" i="1"/>
  <c r="K64" i="1"/>
  <c r="K68" i="1"/>
  <c r="K72" i="1"/>
  <c r="K7" i="1"/>
  <c r="J175" i="1"/>
  <c r="K178" i="1"/>
  <c r="K164" i="1"/>
  <c r="K167" i="1"/>
  <c r="K170" i="1"/>
  <c r="J159" i="1"/>
  <c r="K162" i="1"/>
  <c r="K172" i="1"/>
  <c r="K180" i="1"/>
  <c r="J91" i="1"/>
  <c r="K36" i="1"/>
  <c r="K32" i="1"/>
  <c r="K28" i="1"/>
  <c r="K24" i="1"/>
  <c r="K20" i="1"/>
  <c r="K16" i="1"/>
  <c r="K12" i="1"/>
  <c r="K8" i="1"/>
  <c r="K35" i="1"/>
  <c r="K31" i="1"/>
  <c r="K27" i="1"/>
  <c r="K23" i="1"/>
  <c r="K19" i="1"/>
  <c r="K15" i="1"/>
  <c r="K11" i="1"/>
  <c r="J7" i="1"/>
  <c r="K34" i="1"/>
  <c r="K30" i="1"/>
  <c r="K26" i="1"/>
  <c r="K22" i="1"/>
  <c r="K18" i="1"/>
  <c r="K14" i="1"/>
  <c r="K10" i="1"/>
  <c r="J160" i="1"/>
  <c r="J165" i="1"/>
  <c r="J184" i="1"/>
  <c r="J168" i="1"/>
  <c r="J173" i="1"/>
  <c r="J158" i="1"/>
  <c r="J163" i="1"/>
  <c r="J166" i="1"/>
  <c r="J171" i="1"/>
  <c r="J174" i="1"/>
  <c r="J179" i="1"/>
  <c r="J182" i="1"/>
  <c r="J187" i="1"/>
  <c r="J181" i="1"/>
  <c r="J176" i="1"/>
  <c r="J157" i="1"/>
  <c r="J161" i="1"/>
  <c r="J169" i="1"/>
  <c r="J177" i="1"/>
  <c r="J185" i="1"/>
  <c r="L121" i="1"/>
  <c r="L125" i="1"/>
  <c r="L129" i="1"/>
  <c r="L133" i="1"/>
  <c r="L137" i="1"/>
  <c r="L141" i="1"/>
  <c r="L145" i="1"/>
  <c r="J92" i="1"/>
  <c r="J82" i="1"/>
  <c r="L106" i="1"/>
  <c r="J110" i="1"/>
  <c r="L86" i="1"/>
  <c r="L93" i="1"/>
  <c r="J100" i="1"/>
  <c r="L110" i="1"/>
  <c r="L92" i="1"/>
  <c r="L99" i="1"/>
  <c r="J106" i="1"/>
  <c r="L82" i="1"/>
  <c r="L89" i="1"/>
  <c r="J96" i="1"/>
  <c r="J86" i="1"/>
  <c r="L96" i="1"/>
  <c r="L103" i="1"/>
  <c r="L83" i="1"/>
  <c r="J90" i="1"/>
  <c r="L100" i="1"/>
  <c r="L107" i="1"/>
  <c r="L94" i="1"/>
  <c r="J94" i="1"/>
  <c r="J84" i="1"/>
  <c r="L101" i="1"/>
  <c r="J108" i="1"/>
  <c r="L84" i="1"/>
  <c r="L91" i="1"/>
  <c r="J98" i="1"/>
  <c r="L108" i="1"/>
  <c r="L81" i="1"/>
  <c r="J88" i="1"/>
  <c r="L98" i="1"/>
  <c r="L105" i="1"/>
  <c r="J119" i="1"/>
  <c r="J121" i="1"/>
  <c r="J123" i="1"/>
  <c r="J125" i="1"/>
  <c r="J127" i="1"/>
  <c r="J129" i="1"/>
  <c r="J131" i="1"/>
  <c r="J133" i="1"/>
  <c r="J135" i="1"/>
  <c r="J137" i="1"/>
  <c r="J139" i="1"/>
  <c r="J141" i="1"/>
  <c r="J143" i="1"/>
  <c r="J145" i="1"/>
  <c r="J147" i="1"/>
  <c r="J118" i="1"/>
  <c r="J120" i="1"/>
  <c r="J122" i="1"/>
  <c r="J124" i="1"/>
  <c r="J126" i="1"/>
  <c r="J128" i="1"/>
  <c r="J130" i="1"/>
  <c r="J132" i="1"/>
  <c r="J134" i="1"/>
  <c r="J136" i="1"/>
  <c r="J138" i="1"/>
  <c r="J140" i="1"/>
  <c r="J142" i="1"/>
  <c r="J144" i="1"/>
  <c r="J146" i="1"/>
  <c r="J148" i="1"/>
  <c r="K82" i="1"/>
  <c r="K84" i="1"/>
  <c r="K86" i="1"/>
  <c r="K88" i="1"/>
  <c r="K90" i="1"/>
  <c r="K92" i="1"/>
  <c r="K94" i="1"/>
  <c r="K96" i="1"/>
  <c r="K98" i="1"/>
  <c r="K100" i="1"/>
  <c r="K102" i="1"/>
  <c r="K104" i="1"/>
  <c r="K106" i="1"/>
  <c r="K108" i="1"/>
  <c r="K110" i="1"/>
  <c r="K81" i="1"/>
  <c r="K83" i="1"/>
  <c r="K85" i="1"/>
  <c r="K87" i="1"/>
  <c r="K89" i="1"/>
  <c r="K91" i="1"/>
  <c r="K93" i="1"/>
  <c r="K95" i="1"/>
  <c r="K97" i="1"/>
  <c r="K99" i="1"/>
  <c r="K101" i="1"/>
  <c r="K103" i="1"/>
  <c r="K105" i="1"/>
  <c r="K107" i="1"/>
  <c r="K109" i="1"/>
  <c r="K111" i="1"/>
  <c r="J59" i="1"/>
  <c r="L59" i="1"/>
  <c r="J52" i="1"/>
  <c r="J47" i="1"/>
  <c r="L63" i="1"/>
  <c r="L60" i="1"/>
  <c r="L68" i="1"/>
  <c r="L72" i="1"/>
  <c r="J67" i="1"/>
  <c r="L51" i="1"/>
  <c r="L44" i="1"/>
  <c r="J63" i="1"/>
  <c r="L47" i="1"/>
  <c r="L56" i="1"/>
  <c r="J45" i="1"/>
  <c r="J57" i="1"/>
  <c r="J61" i="1"/>
  <c r="J65" i="1"/>
  <c r="J69" i="1"/>
  <c r="J73" i="1"/>
  <c r="J55" i="1"/>
  <c r="L67" i="1"/>
  <c r="L48" i="1"/>
  <c r="J49" i="1"/>
  <c r="L45" i="1"/>
  <c r="L49" i="1"/>
  <c r="L53" i="1"/>
  <c r="L57" i="1"/>
  <c r="L61" i="1"/>
  <c r="L65" i="1"/>
  <c r="L69" i="1"/>
  <c r="L73" i="1"/>
  <c r="J51" i="1"/>
  <c r="L71" i="1"/>
  <c r="L64" i="1"/>
  <c r="J53" i="1"/>
  <c r="J71" i="1"/>
  <c r="L55" i="1"/>
  <c r="L52" i="1"/>
  <c r="L46" i="1"/>
  <c r="L50" i="1"/>
  <c r="L54" i="1"/>
  <c r="L58" i="1"/>
  <c r="L62" i="1"/>
  <c r="L66" i="1"/>
  <c r="L70" i="1"/>
  <c r="L74" i="1"/>
  <c r="K45" i="1"/>
  <c r="K47" i="1"/>
  <c r="K49" i="1"/>
  <c r="K51" i="1"/>
  <c r="K53" i="1"/>
  <c r="K55" i="1"/>
  <c r="K57" i="1"/>
  <c r="K59" i="1"/>
  <c r="K61" i="1"/>
  <c r="K63" i="1"/>
  <c r="K65" i="1"/>
  <c r="K67" i="1"/>
  <c r="K69" i="1"/>
  <c r="K71" i="1"/>
  <c r="K73" i="1"/>
  <c r="J44" i="1"/>
  <c r="J46" i="1"/>
  <c r="J48" i="1"/>
  <c r="J50" i="1"/>
  <c r="J54" i="1"/>
  <c r="J56" i="1"/>
  <c r="J58" i="1"/>
  <c r="J60" i="1"/>
  <c r="J62" i="1"/>
  <c r="J64" i="1"/>
  <c r="J66" i="1"/>
  <c r="J68" i="1"/>
  <c r="J70" i="1"/>
  <c r="J72" i="1"/>
  <c r="J74" i="1"/>
  <c r="K52" i="1"/>
</calcChain>
</file>

<file path=xl/sharedStrings.xml><?xml version="1.0" encoding="utf-8"?>
<sst xmlns="http://schemas.openxmlformats.org/spreadsheetml/2006/main" count="356" uniqueCount="79">
  <si>
    <t>Province</t>
  </si>
  <si>
    <t>Mangrove Persistence</t>
  </si>
  <si>
    <t>Mangrove -&gt; Pond</t>
  </si>
  <si>
    <t>Mangrove -&gt; Other</t>
  </si>
  <si>
    <t>Mangrove -&gt; Water</t>
  </si>
  <si>
    <t>Pond Persistence</t>
  </si>
  <si>
    <t>Pond -&gt; Mangrove</t>
  </si>
  <si>
    <t>Pond -&gt; Other</t>
  </si>
  <si>
    <t>Pond -&gt; Water</t>
  </si>
  <si>
    <t>Other -&gt; Pond</t>
  </si>
  <si>
    <t>Wetland</t>
  </si>
  <si>
    <t>Wetland -&gt; Pond</t>
  </si>
  <si>
    <t>Wetland -&gt; Other</t>
  </si>
  <si>
    <t>Water</t>
  </si>
  <si>
    <t>Water -&gt; Mangrove</t>
  </si>
  <si>
    <t>Water -&gt; Pond</t>
  </si>
  <si>
    <t>Bangkok Metropolis</t>
  </si>
  <si>
    <t>Chachoengsao</t>
  </si>
  <si>
    <t>Chanthaburi</t>
  </si>
  <si>
    <t>Chon Buri</t>
  </si>
  <si>
    <t>Chumphon</t>
  </si>
  <si>
    <t>Krabi</t>
  </si>
  <si>
    <t>Nakhon Nayok</t>
  </si>
  <si>
    <t>Nakhon Pathom</t>
  </si>
  <si>
    <t>Nakhon Si Thammarat</t>
  </si>
  <si>
    <t>Narathiwat</t>
  </si>
  <si>
    <t>Nonthaburi</t>
  </si>
  <si>
    <t>Pathum Thani</t>
  </si>
  <si>
    <t>Pattani</t>
  </si>
  <si>
    <t>Phangnga</t>
  </si>
  <si>
    <t>Phatthalung</t>
  </si>
  <si>
    <t>Phetchaburi</t>
  </si>
  <si>
    <t>Phra Nakhon Si Ayutthaya</t>
  </si>
  <si>
    <t>Phuket</t>
  </si>
  <si>
    <t>Prachin Buri</t>
  </si>
  <si>
    <t>Prachuap Khiri Khan</t>
  </si>
  <si>
    <t>Ranong</t>
  </si>
  <si>
    <t>Ratchaburi</t>
  </si>
  <si>
    <t>Rayong</t>
  </si>
  <si>
    <t>Samut Prakan</t>
  </si>
  <si>
    <t>Samut Sakhon</t>
  </si>
  <si>
    <t>Samut Songkhram</t>
  </si>
  <si>
    <t>Satun</t>
  </si>
  <si>
    <t>Songkhla</t>
  </si>
  <si>
    <t>Surat Thani</t>
  </si>
  <si>
    <t>Trang</t>
  </si>
  <si>
    <t>Trat</t>
  </si>
  <si>
    <t>Mangrove</t>
  </si>
  <si>
    <t>Cells</t>
  </si>
  <si>
    <t>Sq. Km.</t>
  </si>
  <si>
    <t>Change (sq km)</t>
  </si>
  <si>
    <t>Province Name</t>
  </si>
  <si>
    <t>Mangrove 99-14</t>
  </si>
  <si>
    <t>Mangrove 14-18</t>
  </si>
  <si>
    <t>Mangrove 99-18</t>
  </si>
  <si>
    <t>Total</t>
  </si>
  <si>
    <t>Wetland 99-14</t>
  </si>
  <si>
    <t>Wetland 14-18</t>
  </si>
  <si>
    <t>Wetland 99-18</t>
  </si>
  <si>
    <t>Pond 99-14</t>
  </si>
  <si>
    <t>Pond 14-18</t>
  </si>
  <si>
    <t>Pond 99-18</t>
  </si>
  <si>
    <t>Water 99-14</t>
  </si>
  <si>
    <t>Water 14-18</t>
  </si>
  <si>
    <t>Water 99-18</t>
  </si>
  <si>
    <t>Other 99-14</t>
  </si>
  <si>
    <t>Other 14-18</t>
  </si>
  <si>
    <t>Other 99-18</t>
  </si>
  <si>
    <t>1999-2014</t>
  </si>
  <si>
    <t>Legend Code</t>
  </si>
  <si>
    <t>Legend Caption</t>
  </si>
  <si>
    <t>1999-2018</t>
  </si>
  <si>
    <t>2014-2018</t>
  </si>
  <si>
    <t>Land Cover Change Analysis - Thailand (1999 2014 2018)</t>
  </si>
  <si>
    <t>Coastal Wetland</t>
  </si>
  <si>
    <t>Pond Aquaculture</t>
  </si>
  <si>
    <t>Other / Missing Land Cover</t>
  </si>
  <si>
    <t>1999-2014 / 1999-2018 / 2014-2018</t>
  </si>
  <si>
    <t>Land Cover Change/Persistence Analysis (km^2) - Thailand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</si>
</sst>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10" fontId="0" fillId="0" borderId="0" xfId="1" applyNumberFormat="1" applyFont="1"/>
    <xf numFmtId="0" fontId="3" fillId="0" borderId="0" xfId="0" applyFont="1"/>
    <xf numFmtId="2" fontId="0" fillId="0" borderId="0" xfId="1" applyNumberFormat="1" applyFont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2" fontId="1" fillId="0" borderId="1" xfId="0" applyNumberFormat="1" applyFont="1" applyBorder="1"/>
    <xf numFmtId="10" fontId="0" fillId="0" borderId="0" xfId="0" applyNumberFormat="1"/>
    <xf numFmtId="0" fontId="4" fillId="0" borderId="0" xfId="0" applyFont="1"/>
  </cellXfs>
  <cellStyles count="2">
    <cellStyle name="Normal" xfId="0" builtinId="0"/>
    <cellStyle name="Percent" xfId="1" builtinId="5"/>
  </cellStyles>
  <dxfs count="7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189E-4A9E-451D-A3C7-7E7D74922294}">
  <dimension ref="A1:P188"/>
  <sheetViews>
    <sheetView tabSelected="1" zoomScaleNormal="100" workbookViewId="0">
      <selection activeCell="A3" sqref="A3"/>
    </sheetView>
  </sheetViews>
  <sheetFormatPr defaultRowHeight="14.5" x14ac:dyDescent="0.35"/>
  <cols>
    <col min="1" max="1" width="25.81640625" customWidth="1"/>
    <col min="2" max="2" width="12" hidden="1" customWidth="1"/>
    <col min="3" max="3" width="12.81640625" hidden="1" customWidth="1"/>
    <col min="4" max="4" width="11.26953125" hidden="1" customWidth="1"/>
    <col min="5" max="5" width="2.54296875" hidden="1" customWidth="1"/>
    <col min="6" max="6" width="12.1796875" customWidth="1"/>
    <col min="7" max="7" width="13.26953125" customWidth="1"/>
    <col min="8" max="8" width="14" customWidth="1"/>
    <col min="9" max="9" width="2.7265625" hidden="1" customWidth="1"/>
    <col min="10" max="10" width="16.81640625" customWidth="1"/>
    <col min="11" max="11" width="15.54296875" customWidth="1"/>
    <col min="12" max="12" width="16.54296875" customWidth="1"/>
    <col min="15" max="15" width="24.54296875" customWidth="1"/>
    <col min="16" max="16" width="20.7265625" customWidth="1"/>
  </cols>
  <sheetData>
    <row r="1" spans="1:16" ht="18.5" x14ac:dyDescent="0.45">
      <c r="A1" s="5" t="s">
        <v>73</v>
      </c>
    </row>
    <row r="5" spans="1:16" x14ac:dyDescent="0.35">
      <c r="A5" s="1" t="s">
        <v>47</v>
      </c>
      <c r="B5" s="1" t="s">
        <v>48</v>
      </c>
      <c r="C5" s="1"/>
      <c r="D5" s="1"/>
      <c r="E5" s="1"/>
      <c r="F5" s="1" t="s">
        <v>49</v>
      </c>
      <c r="G5" s="1"/>
      <c r="H5" s="1"/>
      <c r="I5" s="1"/>
      <c r="J5" s="1" t="s">
        <v>50</v>
      </c>
      <c r="K5" s="1"/>
      <c r="L5" s="1"/>
    </row>
    <row r="6" spans="1:16" x14ac:dyDescent="0.35">
      <c r="A6" s="1" t="s">
        <v>51</v>
      </c>
      <c r="B6" s="1">
        <v>1999</v>
      </c>
      <c r="C6" s="1">
        <v>2014</v>
      </c>
      <c r="D6" s="1">
        <v>2018</v>
      </c>
      <c r="E6" s="1"/>
      <c r="F6" s="1">
        <v>1999</v>
      </c>
      <c r="G6" s="1">
        <v>2014</v>
      </c>
      <c r="H6" s="1">
        <v>2018</v>
      </c>
      <c r="I6" s="1"/>
      <c r="J6" s="3" t="s">
        <v>52</v>
      </c>
      <c r="K6" s="3" t="s">
        <v>53</v>
      </c>
      <c r="L6" s="3" t="s">
        <v>54</v>
      </c>
      <c r="O6" s="3"/>
      <c r="P6" s="3"/>
    </row>
    <row r="7" spans="1:16" x14ac:dyDescent="0.35">
      <c r="A7" t="s">
        <v>16</v>
      </c>
      <c r="B7">
        <v>42118</v>
      </c>
      <c r="C7">
        <v>64572</v>
      </c>
      <c r="D7">
        <v>78652</v>
      </c>
      <c r="F7" s="2">
        <f t="shared" ref="F7:G7" si="0">(B7*225)/1000000</f>
        <v>9.4765499999999996</v>
      </c>
      <c r="G7" s="2">
        <f t="shared" si="0"/>
        <v>14.528700000000001</v>
      </c>
      <c r="H7" s="2">
        <f>(D7*225)/1000000</f>
        <v>17.6967</v>
      </c>
      <c r="I7" s="2"/>
      <c r="J7" s="2">
        <f>G7-F7</f>
        <v>5.052150000000001</v>
      </c>
      <c r="K7" s="2">
        <f>H7-G7</f>
        <v>3.1679999999999993</v>
      </c>
      <c r="L7" s="2">
        <f>H7-F7</f>
        <v>8.2201500000000003</v>
      </c>
      <c r="O7" s="6"/>
      <c r="P7" s="4"/>
    </row>
    <row r="8" spans="1:16" x14ac:dyDescent="0.35">
      <c r="A8" t="s">
        <v>17</v>
      </c>
      <c r="B8">
        <v>53785</v>
      </c>
      <c r="C8">
        <v>103591</v>
      </c>
      <c r="D8">
        <v>99725</v>
      </c>
      <c r="F8" s="2">
        <f t="shared" ref="F8:F37" si="1">(B8*225)/1000000</f>
        <v>12.101625</v>
      </c>
      <c r="G8" s="2">
        <f t="shared" ref="G8:G37" si="2">(C8*225)/1000000</f>
        <v>23.307974999999999</v>
      </c>
      <c r="H8" s="2">
        <f t="shared" ref="H8:H37" si="3">(D8*225)/1000000</f>
        <v>22.438124999999999</v>
      </c>
      <c r="I8" s="2"/>
      <c r="J8" s="2">
        <f t="shared" ref="J8:J37" si="4">G8-F8</f>
        <v>11.206349999999999</v>
      </c>
      <c r="K8" s="2">
        <f t="shared" ref="K8:K37" si="5">H8-G8</f>
        <v>-0.86984999999999957</v>
      </c>
      <c r="L8" s="2">
        <f t="shared" ref="L8:L37" si="6">H8-F8</f>
        <v>10.336499999999999</v>
      </c>
      <c r="O8" s="6"/>
      <c r="P8" s="4"/>
    </row>
    <row r="9" spans="1:16" x14ac:dyDescent="0.35">
      <c r="A9" t="s">
        <v>18</v>
      </c>
      <c r="B9">
        <v>406609</v>
      </c>
      <c r="C9">
        <v>659720</v>
      </c>
      <c r="D9">
        <v>613308</v>
      </c>
      <c r="F9" s="2">
        <f t="shared" si="1"/>
        <v>91.487025000000003</v>
      </c>
      <c r="G9" s="2">
        <f t="shared" si="2"/>
        <v>148.43700000000001</v>
      </c>
      <c r="H9" s="2">
        <f t="shared" si="3"/>
        <v>137.99430000000001</v>
      </c>
      <c r="I9" s="2"/>
      <c r="J9" s="2">
        <f t="shared" si="4"/>
        <v>56.949975000000009</v>
      </c>
      <c r="K9" s="2">
        <f t="shared" si="5"/>
        <v>-10.442700000000002</v>
      </c>
      <c r="L9" s="2">
        <f t="shared" si="6"/>
        <v>46.507275000000007</v>
      </c>
      <c r="O9" s="6"/>
      <c r="P9" s="4"/>
    </row>
    <row r="10" spans="1:16" x14ac:dyDescent="0.35">
      <c r="A10" t="s">
        <v>19</v>
      </c>
      <c r="B10">
        <v>22360</v>
      </c>
      <c r="C10">
        <v>54877</v>
      </c>
      <c r="D10">
        <v>50496</v>
      </c>
      <c r="F10" s="2">
        <f t="shared" si="1"/>
        <v>5.0309999999999997</v>
      </c>
      <c r="G10" s="2">
        <f t="shared" si="2"/>
        <v>12.347325</v>
      </c>
      <c r="H10" s="2">
        <f t="shared" si="3"/>
        <v>11.361599999999999</v>
      </c>
      <c r="I10" s="2"/>
      <c r="J10" s="2">
        <f t="shared" si="4"/>
        <v>7.316325</v>
      </c>
      <c r="K10" s="2">
        <f t="shared" si="5"/>
        <v>-0.98572500000000041</v>
      </c>
      <c r="L10" s="2">
        <f t="shared" si="6"/>
        <v>6.3305999999999996</v>
      </c>
      <c r="O10" s="6"/>
      <c r="P10" s="4"/>
    </row>
    <row r="11" spans="1:16" x14ac:dyDescent="0.35">
      <c r="A11" t="s">
        <v>20</v>
      </c>
      <c r="B11">
        <v>198499</v>
      </c>
      <c r="C11">
        <v>249628</v>
      </c>
      <c r="D11">
        <v>238622</v>
      </c>
      <c r="F11" s="2">
        <f t="shared" si="1"/>
        <v>44.662275000000001</v>
      </c>
      <c r="G11" s="2">
        <f t="shared" si="2"/>
        <v>56.1663</v>
      </c>
      <c r="H11" s="2">
        <f t="shared" si="3"/>
        <v>53.689950000000003</v>
      </c>
      <c r="I11" s="2"/>
      <c r="J11" s="2">
        <f t="shared" si="4"/>
        <v>11.504024999999999</v>
      </c>
      <c r="K11" s="2">
        <f t="shared" si="5"/>
        <v>-2.4763499999999965</v>
      </c>
      <c r="L11" s="2">
        <f t="shared" si="6"/>
        <v>9.0276750000000021</v>
      </c>
      <c r="O11" s="6"/>
      <c r="P11" s="4"/>
    </row>
    <row r="12" spans="1:16" x14ac:dyDescent="0.35">
      <c r="A12" t="s">
        <v>21</v>
      </c>
      <c r="B12">
        <v>1617330</v>
      </c>
      <c r="C12">
        <v>1614232</v>
      </c>
      <c r="D12">
        <v>1613518</v>
      </c>
      <c r="F12" s="2">
        <f t="shared" si="1"/>
        <v>363.89924999999999</v>
      </c>
      <c r="G12" s="2">
        <f t="shared" si="2"/>
        <v>363.2022</v>
      </c>
      <c r="H12" s="2">
        <f t="shared" si="3"/>
        <v>363.04154999999997</v>
      </c>
      <c r="I12" s="2"/>
      <c r="J12" s="2">
        <f t="shared" si="4"/>
        <v>-0.69704999999999018</v>
      </c>
      <c r="K12" s="2">
        <f t="shared" si="5"/>
        <v>-0.16065000000003238</v>
      </c>
      <c r="L12" s="2">
        <f t="shared" si="6"/>
        <v>-0.85770000000002256</v>
      </c>
      <c r="O12" s="6"/>
      <c r="P12" s="4"/>
    </row>
    <row r="13" spans="1:16" x14ac:dyDescent="0.35">
      <c r="A13" t="s">
        <v>22</v>
      </c>
      <c r="B13">
        <v>0</v>
      </c>
      <c r="C13">
        <v>0</v>
      </c>
      <c r="D13">
        <v>0</v>
      </c>
      <c r="F13" s="2">
        <f t="shared" si="1"/>
        <v>0</v>
      </c>
      <c r="G13" s="2">
        <f t="shared" si="2"/>
        <v>0</v>
      </c>
      <c r="H13" s="2">
        <f t="shared" si="3"/>
        <v>0</v>
      </c>
      <c r="I13" s="2"/>
      <c r="J13" s="2">
        <f t="shared" si="4"/>
        <v>0</v>
      </c>
      <c r="K13" s="2">
        <f t="shared" si="5"/>
        <v>0</v>
      </c>
      <c r="L13" s="2">
        <f t="shared" si="6"/>
        <v>0</v>
      </c>
      <c r="O13" s="6"/>
      <c r="P13" s="4"/>
    </row>
    <row r="14" spans="1:16" x14ac:dyDescent="0.35">
      <c r="A14" t="s">
        <v>23</v>
      </c>
      <c r="B14">
        <v>826</v>
      </c>
      <c r="C14">
        <v>0</v>
      </c>
      <c r="D14">
        <v>0</v>
      </c>
      <c r="F14" s="2">
        <f t="shared" si="1"/>
        <v>0.18584999999999999</v>
      </c>
      <c r="G14" s="2">
        <f t="shared" si="2"/>
        <v>0</v>
      </c>
      <c r="H14" s="2">
        <f t="shared" si="3"/>
        <v>0</v>
      </c>
      <c r="I14" s="2"/>
      <c r="J14" s="2">
        <f t="shared" si="4"/>
        <v>-0.18584999999999999</v>
      </c>
      <c r="K14" s="2">
        <f t="shared" si="5"/>
        <v>0</v>
      </c>
      <c r="L14" s="2">
        <f t="shared" si="6"/>
        <v>-0.18584999999999999</v>
      </c>
      <c r="O14" s="6"/>
      <c r="P14" s="4"/>
    </row>
    <row r="15" spans="1:16" x14ac:dyDescent="0.35">
      <c r="A15" t="s">
        <v>24</v>
      </c>
      <c r="B15">
        <v>462907</v>
      </c>
      <c r="C15">
        <v>594160</v>
      </c>
      <c r="D15">
        <v>604583</v>
      </c>
      <c r="F15" s="2">
        <f t="shared" si="1"/>
        <v>104.15407500000001</v>
      </c>
      <c r="G15" s="2">
        <f t="shared" si="2"/>
        <v>133.68600000000001</v>
      </c>
      <c r="H15" s="2">
        <f t="shared" si="3"/>
        <v>136.03117499999999</v>
      </c>
      <c r="I15" s="2"/>
      <c r="J15" s="2">
        <f t="shared" si="4"/>
        <v>29.531925000000001</v>
      </c>
      <c r="K15" s="2">
        <f t="shared" si="5"/>
        <v>2.3451749999999834</v>
      </c>
      <c r="L15" s="2">
        <f t="shared" si="6"/>
        <v>31.877099999999984</v>
      </c>
      <c r="O15" s="6"/>
      <c r="P15" s="4"/>
    </row>
    <row r="16" spans="1:16" x14ac:dyDescent="0.35">
      <c r="A16" t="s">
        <v>25</v>
      </c>
      <c r="B16">
        <v>3026</v>
      </c>
      <c r="C16">
        <v>4808</v>
      </c>
      <c r="D16">
        <v>5790</v>
      </c>
      <c r="F16" s="2">
        <f t="shared" si="1"/>
        <v>0.68084999999999996</v>
      </c>
      <c r="G16" s="2">
        <f t="shared" si="2"/>
        <v>1.0818000000000001</v>
      </c>
      <c r="H16" s="2">
        <f t="shared" si="3"/>
        <v>1.3027500000000001</v>
      </c>
      <c r="I16" s="2"/>
      <c r="J16" s="2">
        <f t="shared" si="4"/>
        <v>0.40095000000000014</v>
      </c>
      <c r="K16" s="2">
        <f t="shared" si="5"/>
        <v>0.22094999999999998</v>
      </c>
      <c r="L16" s="2">
        <f t="shared" si="6"/>
        <v>0.62190000000000012</v>
      </c>
      <c r="O16" s="6"/>
      <c r="P16" s="4"/>
    </row>
    <row r="17" spans="1:16" x14ac:dyDescent="0.35">
      <c r="A17" t="s">
        <v>26</v>
      </c>
      <c r="B17">
        <v>0</v>
      </c>
      <c r="C17">
        <v>0</v>
      </c>
      <c r="D17">
        <v>0</v>
      </c>
      <c r="F17" s="2">
        <f t="shared" si="1"/>
        <v>0</v>
      </c>
      <c r="G17" s="2">
        <f t="shared" si="2"/>
        <v>0</v>
      </c>
      <c r="H17" s="2">
        <f t="shared" si="3"/>
        <v>0</v>
      </c>
      <c r="I17" s="2"/>
      <c r="J17" s="2">
        <f t="shared" si="4"/>
        <v>0</v>
      </c>
      <c r="K17" s="2">
        <f t="shared" si="5"/>
        <v>0</v>
      </c>
      <c r="L17" s="2">
        <f t="shared" si="6"/>
        <v>0</v>
      </c>
      <c r="O17" s="6"/>
      <c r="P17" s="4"/>
    </row>
    <row r="18" spans="1:16" x14ac:dyDescent="0.35">
      <c r="A18" t="s">
        <v>27</v>
      </c>
      <c r="B18">
        <v>0</v>
      </c>
      <c r="C18">
        <v>0</v>
      </c>
      <c r="D18">
        <v>0</v>
      </c>
      <c r="F18" s="2">
        <f t="shared" si="1"/>
        <v>0</v>
      </c>
      <c r="G18" s="2">
        <f t="shared" si="2"/>
        <v>0</v>
      </c>
      <c r="H18" s="2">
        <f t="shared" si="3"/>
        <v>0</v>
      </c>
      <c r="I18" s="2"/>
      <c r="J18" s="2">
        <f t="shared" si="4"/>
        <v>0</v>
      </c>
      <c r="K18" s="2">
        <f t="shared" si="5"/>
        <v>0</v>
      </c>
      <c r="L18" s="2">
        <f t="shared" si="6"/>
        <v>0</v>
      </c>
      <c r="O18" s="6"/>
      <c r="P18" s="4"/>
    </row>
    <row r="19" spans="1:16" x14ac:dyDescent="0.35">
      <c r="A19" t="s">
        <v>28</v>
      </c>
      <c r="B19">
        <v>127655</v>
      </c>
      <c r="C19">
        <v>124865</v>
      </c>
      <c r="D19">
        <v>118045</v>
      </c>
      <c r="F19" s="2">
        <f t="shared" si="1"/>
        <v>28.722375</v>
      </c>
      <c r="G19" s="2">
        <f t="shared" si="2"/>
        <v>28.094625000000001</v>
      </c>
      <c r="H19" s="2">
        <f t="shared" si="3"/>
        <v>26.560124999999999</v>
      </c>
      <c r="I19" s="2"/>
      <c r="J19" s="2">
        <f t="shared" si="4"/>
        <v>-0.62774999999999892</v>
      </c>
      <c r="K19" s="2">
        <f t="shared" si="5"/>
        <v>-1.5345000000000013</v>
      </c>
      <c r="L19" s="2">
        <f t="shared" si="6"/>
        <v>-2.1622500000000002</v>
      </c>
      <c r="O19" s="6"/>
      <c r="P19" s="4"/>
    </row>
    <row r="20" spans="1:16" x14ac:dyDescent="0.35">
      <c r="A20" t="s">
        <v>29</v>
      </c>
      <c r="B20">
        <v>1978520</v>
      </c>
      <c r="C20">
        <v>1986759</v>
      </c>
      <c r="D20">
        <v>1993003</v>
      </c>
      <c r="F20" s="2">
        <f t="shared" si="1"/>
        <v>445.16699999999997</v>
      </c>
      <c r="G20" s="2">
        <f t="shared" si="2"/>
        <v>447.02077500000001</v>
      </c>
      <c r="H20" s="2">
        <f t="shared" si="3"/>
        <v>448.42567500000001</v>
      </c>
      <c r="I20" s="2"/>
      <c r="J20" s="2">
        <f t="shared" si="4"/>
        <v>1.8537750000000415</v>
      </c>
      <c r="K20" s="2">
        <f t="shared" si="5"/>
        <v>1.4048999999999978</v>
      </c>
      <c r="L20" s="2">
        <f t="shared" si="6"/>
        <v>3.2586750000000393</v>
      </c>
      <c r="O20" s="6"/>
      <c r="P20" s="4"/>
    </row>
    <row r="21" spans="1:16" x14ac:dyDescent="0.35">
      <c r="A21" t="s">
        <v>30</v>
      </c>
      <c r="B21">
        <v>19275</v>
      </c>
      <c r="C21">
        <v>18408</v>
      </c>
      <c r="D21">
        <v>18450</v>
      </c>
      <c r="F21" s="2">
        <f t="shared" si="1"/>
        <v>4.336875</v>
      </c>
      <c r="G21" s="2">
        <f t="shared" si="2"/>
        <v>4.1417999999999999</v>
      </c>
      <c r="H21" s="2">
        <f t="shared" si="3"/>
        <v>4.1512500000000001</v>
      </c>
      <c r="I21" s="2"/>
      <c r="J21" s="2">
        <f t="shared" si="4"/>
        <v>-0.19507500000000011</v>
      </c>
      <c r="K21" s="2">
        <f t="shared" si="5"/>
        <v>9.4500000000001805E-3</v>
      </c>
      <c r="L21" s="2">
        <f t="shared" si="6"/>
        <v>-0.18562499999999993</v>
      </c>
      <c r="O21" s="6"/>
      <c r="P21" s="4"/>
    </row>
    <row r="22" spans="1:16" x14ac:dyDescent="0.35">
      <c r="A22" t="s">
        <v>31</v>
      </c>
      <c r="B22">
        <v>76637</v>
      </c>
      <c r="C22">
        <v>134346</v>
      </c>
      <c r="D22">
        <v>152852</v>
      </c>
      <c r="F22" s="2">
        <f t="shared" si="1"/>
        <v>17.243324999999999</v>
      </c>
      <c r="G22" s="2">
        <f t="shared" si="2"/>
        <v>30.22785</v>
      </c>
      <c r="H22" s="2">
        <f t="shared" si="3"/>
        <v>34.3917</v>
      </c>
      <c r="I22" s="2"/>
      <c r="J22" s="2">
        <f t="shared" si="4"/>
        <v>12.984525000000001</v>
      </c>
      <c r="K22" s="2">
        <f t="shared" si="5"/>
        <v>4.1638500000000001</v>
      </c>
      <c r="L22" s="2">
        <f t="shared" si="6"/>
        <v>17.148375000000001</v>
      </c>
      <c r="O22" s="6"/>
      <c r="P22" s="4"/>
    </row>
    <row r="23" spans="1:16" x14ac:dyDescent="0.35">
      <c r="A23" t="s">
        <v>32</v>
      </c>
      <c r="B23">
        <v>0</v>
      </c>
      <c r="C23">
        <v>0</v>
      </c>
      <c r="D23">
        <v>0</v>
      </c>
      <c r="F23" s="2">
        <f t="shared" si="1"/>
        <v>0</v>
      </c>
      <c r="G23" s="2">
        <f t="shared" si="2"/>
        <v>0</v>
      </c>
      <c r="H23" s="2">
        <f t="shared" si="3"/>
        <v>0</v>
      </c>
      <c r="I23" s="2"/>
      <c r="J23" s="2">
        <f t="shared" si="4"/>
        <v>0</v>
      </c>
      <c r="K23" s="2">
        <f t="shared" si="5"/>
        <v>0</v>
      </c>
      <c r="L23" s="2">
        <f t="shared" si="6"/>
        <v>0</v>
      </c>
      <c r="O23" s="6"/>
      <c r="P23" s="4"/>
    </row>
    <row r="24" spans="1:16" x14ac:dyDescent="0.35">
      <c r="A24" t="s">
        <v>33</v>
      </c>
      <c r="B24">
        <v>95725</v>
      </c>
      <c r="C24">
        <v>107103</v>
      </c>
      <c r="D24">
        <v>105460</v>
      </c>
      <c r="F24" s="2">
        <f t="shared" si="1"/>
        <v>21.538125000000001</v>
      </c>
      <c r="G24" s="2">
        <f t="shared" si="2"/>
        <v>24.098175000000001</v>
      </c>
      <c r="H24" s="2">
        <f t="shared" si="3"/>
        <v>23.7285</v>
      </c>
      <c r="I24" s="2"/>
      <c r="J24" s="2">
        <f t="shared" si="4"/>
        <v>2.5600500000000004</v>
      </c>
      <c r="K24" s="2">
        <f t="shared" si="5"/>
        <v>-0.36967500000000086</v>
      </c>
      <c r="L24" s="2">
        <f t="shared" si="6"/>
        <v>2.1903749999999995</v>
      </c>
      <c r="O24" s="6"/>
      <c r="P24" s="4"/>
    </row>
    <row r="25" spans="1:16" x14ac:dyDescent="0.35">
      <c r="A25" t="s">
        <v>34</v>
      </c>
      <c r="B25">
        <v>0</v>
      </c>
      <c r="C25">
        <v>0</v>
      </c>
      <c r="D25">
        <v>69</v>
      </c>
      <c r="F25" s="2">
        <f t="shared" si="1"/>
        <v>0</v>
      </c>
      <c r="G25" s="2">
        <f t="shared" si="2"/>
        <v>0</v>
      </c>
      <c r="H25" s="2">
        <f t="shared" si="3"/>
        <v>1.5525000000000001E-2</v>
      </c>
      <c r="I25" s="2"/>
      <c r="J25" s="2">
        <f t="shared" si="4"/>
        <v>0</v>
      </c>
      <c r="K25" s="2">
        <f t="shared" si="5"/>
        <v>1.5525000000000001E-2</v>
      </c>
      <c r="L25" s="2">
        <f t="shared" si="6"/>
        <v>1.5525000000000001E-2</v>
      </c>
      <c r="O25" s="6"/>
      <c r="P25" s="4"/>
    </row>
    <row r="26" spans="1:16" x14ac:dyDescent="0.35">
      <c r="A26" t="s">
        <v>35</v>
      </c>
      <c r="B26">
        <v>11724</v>
      </c>
      <c r="C26">
        <v>32778</v>
      </c>
      <c r="D26">
        <v>36934</v>
      </c>
      <c r="F26" s="2">
        <f t="shared" si="1"/>
        <v>2.6379000000000001</v>
      </c>
      <c r="G26" s="2">
        <f t="shared" si="2"/>
        <v>7.3750499999999999</v>
      </c>
      <c r="H26" s="2">
        <f t="shared" si="3"/>
        <v>8.3101500000000001</v>
      </c>
      <c r="I26" s="2"/>
      <c r="J26" s="2">
        <f t="shared" si="4"/>
        <v>4.7371499999999997</v>
      </c>
      <c r="K26" s="2">
        <f t="shared" si="5"/>
        <v>0.93510000000000026</v>
      </c>
      <c r="L26" s="2">
        <f t="shared" si="6"/>
        <v>5.67225</v>
      </c>
      <c r="O26" s="6"/>
      <c r="P26" s="4"/>
    </row>
    <row r="27" spans="1:16" x14ac:dyDescent="0.35">
      <c r="A27" t="s">
        <v>36</v>
      </c>
      <c r="B27">
        <v>1142890</v>
      </c>
      <c r="C27">
        <v>1136325</v>
      </c>
      <c r="D27">
        <v>1168447</v>
      </c>
      <c r="F27" s="2">
        <f t="shared" si="1"/>
        <v>257.15025000000003</v>
      </c>
      <c r="G27" s="2">
        <f t="shared" si="2"/>
        <v>255.673125</v>
      </c>
      <c r="H27" s="2">
        <f t="shared" si="3"/>
        <v>262.900575</v>
      </c>
      <c r="I27" s="2"/>
      <c r="J27" s="2">
        <f t="shared" si="4"/>
        <v>-1.4771250000000293</v>
      </c>
      <c r="K27" s="2">
        <f t="shared" si="5"/>
        <v>7.2274500000000046</v>
      </c>
      <c r="L27" s="2">
        <f t="shared" si="6"/>
        <v>5.7503249999999753</v>
      </c>
      <c r="O27" s="6"/>
      <c r="P27" s="4"/>
    </row>
    <row r="28" spans="1:16" x14ac:dyDescent="0.35">
      <c r="A28" t="s">
        <v>37</v>
      </c>
      <c r="B28">
        <v>0</v>
      </c>
      <c r="C28">
        <v>0</v>
      </c>
      <c r="D28">
        <v>487</v>
      </c>
      <c r="F28" s="2">
        <f t="shared" si="1"/>
        <v>0</v>
      </c>
      <c r="G28" s="2">
        <f t="shared" si="2"/>
        <v>0</v>
      </c>
      <c r="H28" s="2">
        <f t="shared" si="3"/>
        <v>0.10957500000000001</v>
      </c>
      <c r="I28" s="2"/>
      <c r="J28" s="2">
        <f t="shared" si="4"/>
        <v>0</v>
      </c>
      <c r="K28" s="2">
        <f t="shared" si="5"/>
        <v>0.10957500000000001</v>
      </c>
      <c r="L28" s="2">
        <f t="shared" si="6"/>
        <v>0.10957500000000001</v>
      </c>
      <c r="O28" s="6"/>
      <c r="P28" s="4"/>
    </row>
    <row r="29" spans="1:16" x14ac:dyDescent="0.35">
      <c r="A29" t="s">
        <v>38</v>
      </c>
      <c r="B29">
        <v>54675</v>
      </c>
      <c r="C29">
        <v>80215</v>
      </c>
      <c r="D29">
        <v>77736</v>
      </c>
      <c r="F29" s="2">
        <f t="shared" si="1"/>
        <v>12.301875000000001</v>
      </c>
      <c r="G29" s="2">
        <f t="shared" si="2"/>
        <v>18.048375</v>
      </c>
      <c r="H29" s="2">
        <f t="shared" si="3"/>
        <v>17.490600000000001</v>
      </c>
      <c r="I29" s="2"/>
      <c r="J29" s="2">
        <f t="shared" si="4"/>
        <v>5.7464999999999993</v>
      </c>
      <c r="K29" s="2">
        <f t="shared" si="5"/>
        <v>-0.55777499999999947</v>
      </c>
      <c r="L29" s="2">
        <f t="shared" si="6"/>
        <v>5.1887249999999998</v>
      </c>
      <c r="O29" s="6"/>
      <c r="P29" s="4"/>
    </row>
    <row r="30" spans="1:16" x14ac:dyDescent="0.35">
      <c r="A30" t="s">
        <v>39</v>
      </c>
      <c r="B30">
        <v>122326</v>
      </c>
      <c r="C30">
        <v>178918</v>
      </c>
      <c r="D30">
        <v>181567</v>
      </c>
      <c r="F30" s="2">
        <f t="shared" si="1"/>
        <v>27.523350000000001</v>
      </c>
      <c r="G30" s="2">
        <f t="shared" si="2"/>
        <v>40.256549999999997</v>
      </c>
      <c r="H30" s="2">
        <f t="shared" si="3"/>
        <v>40.852575000000002</v>
      </c>
      <c r="I30" s="2"/>
      <c r="J30" s="2">
        <f t="shared" si="4"/>
        <v>12.733199999999997</v>
      </c>
      <c r="K30" s="2">
        <f t="shared" si="5"/>
        <v>0.59602500000000447</v>
      </c>
      <c r="L30" s="2">
        <f t="shared" si="6"/>
        <v>13.329225000000001</v>
      </c>
      <c r="O30" s="6"/>
      <c r="P30" s="4"/>
    </row>
    <row r="31" spans="1:16" x14ac:dyDescent="0.35">
      <c r="A31" t="s">
        <v>40</v>
      </c>
      <c r="B31">
        <v>158494</v>
      </c>
      <c r="C31">
        <v>221072</v>
      </c>
      <c r="D31">
        <v>235315</v>
      </c>
      <c r="F31" s="2">
        <f t="shared" si="1"/>
        <v>35.661149999999999</v>
      </c>
      <c r="G31" s="2">
        <f t="shared" si="2"/>
        <v>49.741199999999999</v>
      </c>
      <c r="H31" s="2">
        <f t="shared" si="3"/>
        <v>52.945875000000001</v>
      </c>
      <c r="I31" s="2"/>
      <c r="J31" s="2">
        <f t="shared" si="4"/>
        <v>14.08005</v>
      </c>
      <c r="K31" s="2">
        <f t="shared" si="5"/>
        <v>3.2046750000000017</v>
      </c>
      <c r="L31" s="2">
        <f t="shared" si="6"/>
        <v>17.284725000000002</v>
      </c>
      <c r="O31" s="6"/>
      <c r="P31" s="4"/>
    </row>
    <row r="32" spans="1:16" x14ac:dyDescent="0.35">
      <c r="A32" t="s">
        <v>41</v>
      </c>
      <c r="B32">
        <v>113929</v>
      </c>
      <c r="C32">
        <v>207432</v>
      </c>
      <c r="D32">
        <v>205902</v>
      </c>
      <c r="F32" s="2">
        <f t="shared" si="1"/>
        <v>25.634025000000001</v>
      </c>
      <c r="G32" s="2">
        <f t="shared" si="2"/>
        <v>46.672199999999997</v>
      </c>
      <c r="H32" s="2">
        <f t="shared" si="3"/>
        <v>46.327950000000001</v>
      </c>
      <c r="I32" s="2"/>
      <c r="J32" s="2">
        <f t="shared" si="4"/>
        <v>21.038174999999995</v>
      </c>
      <c r="K32" s="2">
        <f t="shared" si="5"/>
        <v>-0.34424999999999528</v>
      </c>
      <c r="L32" s="2">
        <f t="shared" si="6"/>
        <v>20.693925</v>
      </c>
      <c r="O32" s="6"/>
      <c r="P32" s="4"/>
    </row>
    <row r="33" spans="1:16" x14ac:dyDescent="0.35">
      <c r="A33" t="s">
        <v>42</v>
      </c>
      <c r="B33">
        <v>1589329</v>
      </c>
      <c r="C33">
        <v>1623895</v>
      </c>
      <c r="D33">
        <v>1650029</v>
      </c>
      <c r="F33" s="2">
        <f t="shared" si="1"/>
        <v>357.59902499999998</v>
      </c>
      <c r="G33" s="2">
        <f t="shared" si="2"/>
        <v>365.376375</v>
      </c>
      <c r="H33" s="2">
        <f t="shared" si="3"/>
        <v>371.25652500000001</v>
      </c>
      <c r="I33" s="2"/>
      <c r="J33" s="2">
        <f t="shared" si="4"/>
        <v>7.7773500000000126</v>
      </c>
      <c r="K33" s="2">
        <f t="shared" si="5"/>
        <v>5.8801500000000146</v>
      </c>
      <c r="L33" s="2">
        <f t="shared" si="6"/>
        <v>13.657500000000027</v>
      </c>
      <c r="O33" s="6"/>
      <c r="P33" s="4"/>
    </row>
    <row r="34" spans="1:16" x14ac:dyDescent="0.35">
      <c r="A34" t="s">
        <v>43</v>
      </c>
      <c r="B34">
        <v>50043</v>
      </c>
      <c r="C34">
        <v>59575</v>
      </c>
      <c r="D34">
        <v>61802</v>
      </c>
      <c r="F34" s="2">
        <f t="shared" si="1"/>
        <v>11.259675</v>
      </c>
      <c r="G34" s="2">
        <f t="shared" si="2"/>
        <v>13.404375</v>
      </c>
      <c r="H34" s="2">
        <f t="shared" si="3"/>
        <v>13.90545</v>
      </c>
      <c r="I34" s="2"/>
      <c r="J34" s="2">
        <f t="shared" si="4"/>
        <v>2.1447000000000003</v>
      </c>
      <c r="K34" s="2">
        <f t="shared" si="5"/>
        <v>0.50107500000000016</v>
      </c>
      <c r="L34" s="2">
        <f t="shared" si="6"/>
        <v>2.6457750000000004</v>
      </c>
      <c r="O34" s="6"/>
      <c r="P34" s="4"/>
    </row>
    <row r="35" spans="1:16" x14ac:dyDescent="0.35">
      <c r="A35" t="s">
        <v>44</v>
      </c>
      <c r="B35">
        <v>221907</v>
      </c>
      <c r="C35">
        <v>301788</v>
      </c>
      <c r="D35">
        <v>290391</v>
      </c>
      <c r="F35" s="2">
        <f t="shared" si="1"/>
        <v>49.929074999999997</v>
      </c>
      <c r="G35" s="2">
        <f t="shared" si="2"/>
        <v>67.902299999999997</v>
      </c>
      <c r="H35" s="2">
        <f t="shared" si="3"/>
        <v>65.337975</v>
      </c>
      <c r="I35" s="2"/>
      <c r="J35" s="2">
        <f t="shared" si="4"/>
        <v>17.973224999999999</v>
      </c>
      <c r="K35" s="2">
        <f t="shared" si="5"/>
        <v>-2.5643249999999966</v>
      </c>
      <c r="L35" s="2">
        <f t="shared" si="6"/>
        <v>15.408900000000003</v>
      </c>
      <c r="O35" s="6"/>
      <c r="P35" s="4"/>
    </row>
    <row r="36" spans="1:16" x14ac:dyDescent="0.35">
      <c r="A36" t="s">
        <v>45</v>
      </c>
      <c r="B36">
        <v>1586849</v>
      </c>
      <c r="C36">
        <v>1571034</v>
      </c>
      <c r="D36">
        <v>1577075</v>
      </c>
      <c r="F36" s="2">
        <f t="shared" si="1"/>
        <v>357.04102499999999</v>
      </c>
      <c r="G36" s="2">
        <f t="shared" si="2"/>
        <v>353.48264999999998</v>
      </c>
      <c r="H36" s="2">
        <f t="shared" si="3"/>
        <v>354.84187500000002</v>
      </c>
      <c r="I36" s="2"/>
      <c r="J36" s="2">
        <f t="shared" si="4"/>
        <v>-3.5583750000000123</v>
      </c>
      <c r="K36" s="2">
        <f t="shared" si="5"/>
        <v>1.3592250000000377</v>
      </c>
      <c r="L36" s="2">
        <f t="shared" si="6"/>
        <v>-2.1991499999999746</v>
      </c>
      <c r="O36" s="6"/>
      <c r="P36" s="4"/>
    </row>
    <row r="37" spans="1:16" x14ac:dyDescent="0.35">
      <c r="A37" t="s">
        <v>46</v>
      </c>
      <c r="B37">
        <v>448741</v>
      </c>
      <c r="C37">
        <v>501642</v>
      </c>
      <c r="D37">
        <v>499532</v>
      </c>
      <c r="F37" s="2">
        <f t="shared" si="1"/>
        <v>100.966725</v>
      </c>
      <c r="G37" s="2">
        <f t="shared" si="2"/>
        <v>112.86945</v>
      </c>
      <c r="H37" s="2">
        <f t="shared" si="3"/>
        <v>112.3947</v>
      </c>
      <c r="I37" s="2"/>
      <c r="J37" s="2">
        <f t="shared" si="4"/>
        <v>11.902725000000004</v>
      </c>
      <c r="K37" s="2">
        <f t="shared" si="5"/>
        <v>-0.47475000000000023</v>
      </c>
      <c r="L37" s="2">
        <f t="shared" si="6"/>
        <v>11.427975000000004</v>
      </c>
      <c r="O37" s="6"/>
      <c r="P37" s="4"/>
    </row>
    <row r="38" spans="1:16" x14ac:dyDescent="0.35">
      <c r="A38" s="7" t="s">
        <v>55</v>
      </c>
      <c r="B38" s="8">
        <f>SUM(B7:B37)</f>
        <v>10606179</v>
      </c>
      <c r="C38" s="8">
        <f t="shared" ref="C38:D38" si="7">SUM(C7:C37)</f>
        <v>11631743</v>
      </c>
      <c r="D38" s="8">
        <f t="shared" si="7"/>
        <v>11677790</v>
      </c>
      <c r="E38" s="8"/>
      <c r="F38" s="9">
        <f t="shared" ref="F38:H38" si="8">B38*0.000225</f>
        <v>2386.3902749999997</v>
      </c>
      <c r="G38" s="9">
        <f t="shared" si="8"/>
        <v>2617.142175</v>
      </c>
      <c r="H38" s="9">
        <f t="shared" si="8"/>
        <v>2627.5027500000001</v>
      </c>
      <c r="I38" s="9"/>
      <c r="J38" s="9">
        <f t="shared" ref="J38:K38" si="9">(G38-F38)</f>
        <v>230.75190000000021</v>
      </c>
      <c r="K38" s="9">
        <f t="shared" si="9"/>
        <v>10.360575000000154</v>
      </c>
      <c r="L38" s="9">
        <f t="shared" ref="L38" si="10">(H38-F38)</f>
        <v>241.11247500000036</v>
      </c>
      <c r="O38" s="6"/>
      <c r="P38" s="4"/>
    </row>
    <row r="39" spans="1:16" x14ac:dyDescent="0.35">
      <c r="F39" s="2"/>
      <c r="G39" s="2"/>
      <c r="H39" s="2"/>
      <c r="I39" s="2"/>
      <c r="J39" s="2"/>
      <c r="K39" s="2"/>
      <c r="L39" s="2"/>
      <c r="O39" s="6"/>
      <c r="P39" s="4"/>
    </row>
    <row r="42" spans="1:16" x14ac:dyDescent="0.35">
      <c r="A42" s="1" t="s">
        <v>74</v>
      </c>
      <c r="B42" s="1" t="s">
        <v>48</v>
      </c>
      <c r="C42" s="1"/>
      <c r="D42" s="1"/>
      <c r="E42" s="1"/>
      <c r="F42" s="1" t="s">
        <v>49</v>
      </c>
      <c r="G42" s="1"/>
      <c r="H42" s="1"/>
      <c r="J42" s="1" t="s">
        <v>50</v>
      </c>
      <c r="K42" s="1"/>
      <c r="L42" s="1"/>
    </row>
    <row r="43" spans="1:16" x14ac:dyDescent="0.35">
      <c r="A43" s="1" t="s">
        <v>51</v>
      </c>
      <c r="B43" s="1">
        <v>1999</v>
      </c>
      <c r="C43" s="1">
        <v>2014</v>
      </c>
      <c r="D43" s="1">
        <v>2018</v>
      </c>
      <c r="E43" s="1"/>
      <c r="F43" s="1">
        <v>1999</v>
      </c>
      <c r="G43" s="1">
        <v>2014</v>
      </c>
      <c r="H43" s="1">
        <v>2018</v>
      </c>
      <c r="J43" s="3" t="s">
        <v>56</v>
      </c>
      <c r="K43" s="3" t="s">
        <v>57</v>
      </c>
      <c r="L43" s="3" t="s">
        <v>58</v>
      </c>
    </row>
    <row r="44" spans="1:16" x14ac:dyDescent="0.35">
      <c r="A44" t="s">
        <v>16</v>
      </c>
      <c r="B44">
        <v>0</v>
      </c>
      <c r="C44">
        <v>0</v>
      </c>
      <c r="D44">
        <v>0</v>
      </c>
      <c r="F44" s="2">
        <f t="shared" ref="F44:F74" si="11">(B44*225)/1000000</f>
        <v>0</v>
      </c>
      <c r="G44" s="2">
        <f t="shared" ref="G44:G74" si="12">(C44*225)/1000000</f>
        <v>0</v>
      </c>
      <c r="H44" s="2">
        <f>(D44*225)/1000000</f>
        <v>0</v>
      </c>
      <c r="I44" s="2"/>
      <c r="J44" s="2">
        <f>G44-F44</f>
        <v>0</v>
      </c>
      <c r="K44" s="2">
        <f>H44-G44</f>
        <v>0</v>
      </c>
      <c r="L44" s="2">
        <f>H44-F44</f>
        <v>0</v>
      </c>
    </row>
    <row r="45" spans="1:16" x14ac:dyDescent="0.35">
      <c r="A45" t="s">
        <v>17</v>
      </c>
      <c r="B45">
        <v>0</v>
      </c>
      <c r="C45">
        <v>0</v>
      </c>
      <c r="D45">
        <v>0</v>
      </c>
      <c r="F45" s="2">
        <f t="shared" si="11"/>
        <v>0</v>
      </c>
      <c r="G45" s="2">
        <f t="shared" si="12"/>
        <v>0</v>
      </c>
      <c r="H45" s="2">
        <f t="shared" ref="H45:H74" si="13">(D45*225)/1000000</f>
        <v>0</v>
      </c>
      <c r="I45" s="2"/>
      <c r="J45" s="2">
        <f t="shared" ref="J45:J74" si="14">G45-F45</f>
        <v>0</v>
      </c>
      <c r="K45" s="2">
        <f t="shared" ref="K45:K74" si="15">H45-G45</f>
        <v>0</v>
      </c>
      <c r="L45" s="2">
        <f t="shared" ref="L45:L74" si="16">H45-F45</f>
        <v>0</v>
      </c>
    </row>
    <row r="46" spans="1:16" x14ac:dyDescent="0.35">
      <c r="A46" t="s">
        <v>18</v>
      </c>
      <c r="B46">
        <v>82</v>
      </c>
      <c r="C46">
        <v>83</v>
      </c>
      <c r="D46">
        <v>0</v>
      </c>
      <c r="F46" s="2">
        <f t="shared" si="11"/>
        <v>1.8450000000000001E-2</v>
      </c>
      <c r="G46" s="2">
        <f t="shared" si="12"/>
        <v>1.8675000000000001E-2</v>
      </c>
      <c r="H46" s="2">
        <f t="shared" si="13"/>
        <v>0</v>
      </c>
      <c r="I46" s="2"/>
      <c r="J46" s="2">
        <f t="shared" si="14"/>
        <v>2.2499999999999951E-4</v>
      </c>
      <c r="K46" s="2">
        <f t="shared" si="15"/>
        <v>-1.8675000000000001E-2</v>
      </c>
      <c r="L46" s="2">
        <f t="shared" si="16"/>
        <v>-1.8450000000000001E-2</v>
      </c>
    </row>
    <row r="47" spans="1:16" x14ac:dyDescent="0.35">
      <c r="A47" t="s">
        <v>19</v>
      </c>
      <c r="B47">
        <v>0</v>
      </c>
      <c r="C47">
        <v>0</v>
      </c>
      <c r="D47">
        <v>0</v>
      </c>
      <c r="F47" s="2">
        <f t="shared" si="11"/>
        <v>0</v>
      </c>
      <c r="G47" s="2">
        <f t="shared" si="12"/>
        <v>0</v>
      </c>
      <c r="H47" s="2">
        <f t="shared" si="13"/>
        <v>0</v>
      </c>
      <c r="I47" s="2"/>
      <c r="J47" s="2">
        <f t="shared" si="14"/>
        <v>0</v>
      </c>
      <c r="K47" s="2">
        <f t="shared" si="15"/>
        <v>0</v>
      </c>
      <c r="L47" s="2">
        <f t="shared" si="16"/>
        <v>0</v>
      </c>
    </row>
    <row r="48" spans="1:16" x14ac:dyDescent="0.35">
      <c r="A48" t="s">
        <v>20</v>
      </c>
      <c r="B48">
        <v>3111</v>
      </c>
      <c r="C48">
        <v>3189</v>
      </c>
      <c r="D48">
        <v>2913</v>
      </c>
      <c r="F48" s="2">
        <f t="shared" si="11"/>
        <v>0.69997500000000001</v>
      </c>
      <c r="G48" s="2">
        <f t="shared" si="12"/>
        <v>0.71752499999999997</v>
      </c>
      <c r="H48" s="2">
        <f t="shared" si="13"/>
        <v>0.65542500000000004</v>
      </c>
      <c r="I48" s="2"/>
      <c r="J48" s="2">
        <f t="shared" si="14"/>
        <v>1.7549999999999955E-2</v>
      </c>
      <c r="K48" s="2">
        <f t="shared" si="15"/>
        <v>-6.2099999999999933E-2</v>
      </c>
      <c r="L48" s="2">
        <f t="shared" si="16"/>
        <v>-4.4549999999999979E-2</v>
      </c>
    </row>
    <row r="49" spans="1:12" x14ac:dyDescent="0.35">
      <c r="A49" t="s">
        <v>21</v>
      </c>
      <c r="B49">
        <v>2</v>
      </c>
      <c r="C49">
        <v>4</v>
      </c>
      <c r="D49">
        <v>0</v>
      </c>
      <c r="F49" s="2">
        <f t="shared" si="11"/>
        <v>4.4999999999999999E-4</v>
      </c>
      <c r="G49" s="2">
        <f t="shared" si="12"/>
        <v>8.9999999999999998E-4</v>
      </c>
      <c r="H49" s="2">
        <f t="shared" si="13"/>
        <v>0</v>
      </c>
      <c r="I49" s="2"/>
      <c r="J49" s="2">
        <f t="shared" si="14"/>
        <v>4.4999999999999999E-4</v>
      </c>
      <c r="K49" s="2">
        <f t="shared" si="15"/>
        <v>-8.9999999999999998E-4</v>
      </c>
      <c r="L49" s="2">
        <f t="shared" si="16"/>
        <v>-4.4999999999999999E-4</v>
      </c>
    </row>
    <row r="50" spans="1:12" x14ac:dyDescent="0.35">
      <c r="A50" t="s">
        <v>22</v>
      </c>
      <c r="B50">
        <v>0</v>
      </c>
      <c r="C50">
        <v>0</v>
      </c>
      <c r="D50">
        <v>0</v>
      </c>
      <c r="F50" s="2">
        <f t="shared" si="11"/>
        <v>0</v>
      </c>
      <c r="G50" s="2">
        <f t="shared" si="12"/>
        <v>0</v>
      </c>
      <c r="H50" s="2">
        <f t="shared" si="13"/>
        <v>0</v>
      </c>
      <c r="I50" s="2"/>
      <c r="J50" s="2">
        <f t="shared" si="14"/>
        <v>0</v>
      </c>
      <c r="K50" s="2">
        <f t="shared" si="15"/>
        <v>0</v>
      </c>
      <c r="L50" s="2">
        <f t="shared" si="16"/>
        <v>0</v>
      </c>
    </row>
    <row r="51" spans="1:12" x14ac:dyDescent="0.35">
      <c r="A51" t="s">
        <v>23</v>
      </c>
      <c r="B51">
        <v>0</v>
      </c>
      <c r="C51">
        <v>0</v>
      </c>
      <c r="D51">
        <v>0</v>
      </c>
      <c r="F51" s="2">
        <f t="shared" si="11"/>
        <v>0</v>
      </c>
      <c r="G51" s="2">
        <f t="shared" si="12"/>
        <v>0</v>
      </c>
      <c r="H51" s="2">
        <f t="shared" si="13"/>
        <v>0</v>
      </c>
      <c r="I51" s="2"/>
      <c r="J51" s="2">
        <f t="shared" si="14"/>
        <v>0</v>
      </c>
      <c r="K51" s="2">
        <f t="shared" si="15"/>
        <v>0</v>
      </c>
      <c r="L51" s="2">
        <f t="shared" si="16"/>
        <v>0</v>
      </c>
    </row>
    <row r="52" spans="1:12" x14ac:dyDescent="0.35">
      <c r="A52" t="s">
        <v>24</v>
      </c>
      <c r="B52">
        <v>1108889</v>
      </c>
      <c r="C52">
        <v>1035490</v>
      </c>
      <c r="D52">
        <v>1035361</v>
      </c>
      <c r="F52" s="2">
        <f t="shared" si="11"/>
        <v>249.50002499999999</v>
      </c>
      <c r="G52" s="2">
        <f t="shared" si="12"/>
        <v>232.98525000000001</v>
      </c>
      <c r="H52" s="2">
        <f t="shared" si="13"/>
        <v>232.95622499999999</v>
      </c>
      <c r="I52" s="2"/>
      <c r="J52" s="2">
        <f t="shared" si="14"/>
        <v>-16.514774999999986</v>
      </c>
      <c r="K52" s="2">
        <f t="shared" si="15"/>
        <v>-2.9025000000018508E-2</v>
      </c>
      <c r="L52" s="2">
        <f t="shared" si="16"/>
        <v>-16.543800000000005</v>
      </c>
    </row>
    <row r="53" spans="1:12" x14ac:dyDescent="0.35">
      <c r="A53" t="s">
        <v>25</v>
      </c>
      <c r="B53">
        <v>578658</v>
      </c>
      <c r="C53">
        <v>467358</v>
      </c>
      <c r="D53">
        <v>466499</v>
      </c>
      <c r="F53" s="2">
        <f t="shared" si="11"/>
        <v>130.19804999999999</v>
      </c>
      <c r="G53" s="2">
        <f t="shared" si="12"/>
        <v>105.15555000000001</v>
      </c>
      <c r="H53" s="2">
        <f t="shared" si="13"/>
        <v>104.96227500000001</v>
      </c>
      <c r="I53" s="2"/>
      <c r="J53" s="2">
        <f t="shared" si="14"/>
        <v>-25.04249999999999</v>
      </c>
      <c r="K53" s="2">
        <f t="shared" si="15"/>
        <v>-0.19327499999999986</v>
      </c>
      <c r="L53" s="2">
        <f t="shared" si="16"/>
        <v>-25.23577499999999</v>
      </c>
    </row>
    <row r="54" spans="1:12" x14ac:dyDescent="0.35">
      <c r="A54" t="s">
        <v>26</v>
      </c>
      <c r="B54">
        <v>0</v>
      </c>
      <c r="C54">
        <v>0</v>
      </c>
      <c r="D54">
        <v>0</v>
      </c>
      <c r="F54" s="2">
        <f t="shared" si="11"/>
        <v>0</v>
      </c>
      <c r="G54" s="2">
        <f t="shared" si="12"/>
        <v>0</v>
      </c>
      <c r="H54" s="2">
        <f t="shared" si="13"/>
        <v>0</v>
      </c>
      <c r="I54" s="2"/>
      <c r="J54" s="2">
        <f t="shared" si="14"/>
        <v>0</v>
      </c>
      <c r="K54" s="2">
        <f t="shared" si="15"/>
        <v>0</v>
      </c>
      <c r="L54" s="2">
        <f t="shared" si="16"/>
        <v>0</v>
      </c>
    </row>
    <row r="55" spans="1:12" x14ac:dyDescent="0.35">
      <c r="A55" t="s">
        <v>27</v>
      </c>
      <c r="B55">
        <v>0</v>
      </c>
      <c r="C55">
        <v>0</v>
      </c>
      <c r="D55">
        <v>0</v>
      </c>
      <c r="F55" s="2">
        <f t="shared" si="11"/>
        <v>0</v>
      </c>
      <c r="G55" s="2">
        <f t="shared" si="12"/>
        <v>0</v>
      </c>
      <c r="H55" s="2">
        <f t="shared" si="13"/>
        <v>0</v>
      </c>
      <c r="I55" s="2"/>
      <c r="J55" s="2">
        <f t="shared" si="14"/>
        <v>0</v>
      </c>
      <c r="K55" s="2">
        <f t="shared" si="15"/>
        <v>0</v>
      </c>
      <c r="L55" s="2">
        <f t="shared" si="16"/>
        <v>0</v>
      </c>
    </row>
    <row r="56" spans="1:12" x14ac:dyDescent="0.35">
      <c r="A56" t="s">
        <v>28</v>
      </c>
      <c r="B56">
        <v>49410</v>
      </c>
      <c r="C56">
        <v>27483</v>
      </c>
      <c r="D56">
        <v>30284</v>
      </c>
      <c r="F56" s="2">
        <f t="shared" si="11"/>
        <v>11.11725</v>
      </c>
      <c r="G56" s="2">
        <f t="shared" si="12"/>
        <v>6.183675</v>
      </c>
      <c r="H56" s="2">
        <f t="shared" si="13"/>
        <v>6.8139000000000003</v>
      </c>
      <c r="I56" s="2"/>
      <c r="J56" s="2">
        <f t="shared" si="14"/>
        <v>-4.9335750000000003</v>
      </c>
      <c r="K56" s="2">
        <f t="shared" si="15"/>
        <v>0.63022500000000026</v>
      </c>
      <c r="L56" s="2">
        <f t="shared" si="16"/>
        <v>-4.30335</v>
      </c>
    </row>
    <row r="57" spans="1:12" x14ac:dyDescent="0.35">
      <c r="A57" t="s">
        <v>29</v>
      </c>
      <c r="B57">
        <v>4211</v>
      </c>
      <c r="C57">
        <v>4271</v>
      </c>
      <c r="D57">
        <v>4058</v>
      </c>
      <c r="F57" s="2">
        <f t="shared" si="11"/>
        <v>0.94747499999999996</v>
      </c>
      <c r="G57" s="2">
        <f t="shared" si="12"/>
        <v>0.96097500000000002</v>
      </c>
      <c r="H57" s="2">
        <f t="shared" si="13"/>
        <v>0.91305000000000003</v>
      </c>
      <c r="I57" s="2"/>
      <c r="J57" s="2">
        <f t="shared" si="14"/>
        <v>1.3500000000000068E-2</v>
      </c>
      <c r="K57" s="2">
        <f t="shared" si="15"/>
        <v>-4.7924999999999995E-2</v>
      </c>
      <c r="L57" s="2">
        <f t="shared" si="16"/>
        <v>-3.4424999999999928E-2</v>
      </c>
    </row>
    <row r="58" spans="1:12" x14ac:dyDescent="0.35">
      <c r="A58" t="s">
        <v>30</v>
      </c>
      <c r="B58">
        <v>306608</v>
      </c>
      <c r="C58">
        <v>233637</v>
      </c>
      <c r="D58">
        <v>224899</v>
      </c>
      <c r="F58" s="2">
        <f t="shared" si="11"/>
        <v>68.986800000000002</v>
      </c>
      <c r="G58" s="2">
        <f t="shared" si="12"/>
        <v>52.568325000000002</v>
      </c>
      <c r="H58" s="2">
        <f t="shared" si="13"/>
        <v>50.602274999999999</v>
      </c>
      <c r="I58" s="2"/>
      <c r="J58" s="2">
        <f t="shared" si="14"/>
        <v>-16.418475000000001</v>
      </c>
      <c r="K58" s="2">
        <f t="shared" si="15"/>
        <v>-1.9660500000000027</v>
      </c>
      <c r="L58" s="2">
        <f t="shared" si="16"/>
        <v>-18.384525000000004</v>
      </c>
    </row>
    <row r="59" spans="1:12" x14ac:dyDescent="0.35">
      <c r="A59" t="s">
        <v>31</v>
      </c>
      <c r="B59">
        <v>0</v>
      </c>
      <c r="C59">
        <v>0</v>
      </c>
      <c r="D59">
        <v>0</v>
      </c>
      <c r="F59" s="2">
        <f t="shared" si="11"/>
        <v>0</v>
      </c>
      <c r="G59" s="2">
        <f t="shared" si="12"/>
        <v>0</v>
      </c>
      <c r="H59" s="2">
        <f t="shared" si="13"/>
        <v>0</v>
      </c>
      <c r="I59" s="2"/>
      <c r="J59" s="2">
        <f t="shared" si="14"/>
        <v>0</v>
      </c>
      <c r="K59" s="2">
        <f t="shared" si="15"/>
        <v>0</v>
      </c>
      <c r="L59" s="2">
        <f t="shared" si="16"/>
        <v>0</v>
      </c>
    </row>
    <row r="60" spans="1:12" x14ac:dyDescent="0.35">
      <c r="A60" t="s">
        <v>32</v>
      </c>
      <c r="B60">
        <v>0</v>
      </c>
      <c r="C60">
        <v>0</v>
      </c>
      <c r="D60">
        <v>0</v>
      </c>
      <c r="F60" s="2">
        <f t="shared" si="11"/>
        <v>0</v>
      </c>
      <c r="G60" s="2">
        <f t="shared" si="12"/>
        <v>0</v>
      </c>
      <c r="H60" s="2">
        <f t="shared" si="13"/>
        <v>0</v>
      </c>
      <c r="I60" s="2"/>
      <c r="J60" s="2">
        <f t="shared" si="14"/>
        <v>0</v>
      </c>
      <c r="K60" s="2">
        <f t="shared" si="15"/>
        <v>0</v>
      </c>
      <c r="L60" s="2">
        <f t="shared" si="16"/>
        <v>0</v>
      </c>
    </row>
    <row r="61" spans="1:12" x14ac:dyDescent="0.35">
      <c r="A61" t="s">
        <v>33</v>
      </c>
      <c r="B61">
        <v>0</v>
      </c>
      <c r="C61">
        <v>1</v>
      </c>
      <c r="D61">
        <v>0</v>
      </c>
      <c r="F61" s="2">
        <f t="shared" si="11"/>
        <v>0</v>
      </c>
      <c r="G61" s="2">
        <f t="shared" si="12"/>
        <v>2.2499999999999999E-4</v>
      </c>
      <c r="H61" s="2">
        <f t="shared" si="13"/>
        <v>0</v>
      </c>
      <c r="I61" s="2"/>
      <c r="J61" s="2">
        <f t="shared" si="14"/>
        <v>2.2499999999999999E-4</v>
      </c>
      <c r="K61" s="2">
        <f t="shared" si="15"/>
        <v>-2.2499999999999999E-4</v>
      </c>
      <c r="L61" s="2">
        <f t="shared" si="16"/>
        <v>0</v>
      </c>
    </row>
    <row r="62" spans="1:12" x14ac:dyDescent="0.35">
      <c r="A62" t="s">
        <v>34</v>
      </c>
      <c r="B62">
        <v>0</v>
      </c>
      <c r="C62">
        <v>0</v>
      </c>
      <c r="D62">
        <v>0</v>
      </c>
      <c r="F62" s="2">
        <f t="shared" si="11"/>
        <v>0</v>
      </c>
      <c r="G62" s="2">
        <f t="shared" si="12"/>
        <v>0</v>
      </c>
      <c r="H62" s="2">
        <f t="shared" si="13"/>
        <v>0</v>
      </c>
      <c r="I62" s="2"/>
      <c r="J62" s="2">
        <f t="shared" si="14"/>
        <v>0</v>
      </c>
      <c r="K62" s="2">
        <f t="shared" si="15"/>
        <v>0</v>
      </c>
      <c r="L62" s="2">
        <f t="shared" si="16"/>
        <v>0</v>
      </c>
    </row>
    <row r="63" spans="1:12" x14ac:dyDescent="0.35">
      <c r="A63" t="s">
        <v>35</v>
      </c>
      <c r="B63">
        <v>234259</v>
      </c>
      <c r="C63">
        <v>235842</v>
      </c>
      <c r="D63">
        <v>233404</v>
      </c>
      <c r="F63" s="2">
        <f t="shared" si="11"/>
        <v>52.708275</v>
      </c>
      <c r="G63" s="2">
        <f t="shared" si="12"/>
        <v>53.064450000000001</v>
      </c>
      <c r="H63" s="2">
        <f t="shared" si="13"/>
        <v>52.515900000000002</v>
      </c>
      <c r="I63" s="2"/>
      <c r="J63" s="2">
        <f t="shared" si="14"/>
        <v>0.35617500000000035</v>
      </c>
      <c r="K63" s="2">
        <f t="shared" si="15"/>
        <v>-0.54854999999999876</v>
      </c>
      <c r="L63" s="2">
        <f t="shared" si="16"/>
        <v>-0.19237499999999841</v>
      </c>
    </row>
    <row r="64" spans="1:12" x14ac:dyDescent="0.35">
      <c r="A64" t="s">
        <v>36</v>
      </c>
      <c r="B64">
        <v>0</v>
      </c>
      <c r="C64">
        <v>0</v>
      </c>
      <c r="D64">
        <v>0</v>
      </c>
      <c r="F64" s="2">
        <f t="shared" si="11"/>
        <v>0</v>
      </c>
      <c r="G64" s="2">
        <f t="shared" si="12"/>
        <v>0</v>
      </c>
      <c r="H64" s="2">
        <f t="shared" si="13"/>
        <v>0</v>
      </c>
      <c r="I64" s="2"/>
      <c r="J64" s="2">
        <f t="shared" si="14"/>
        <v>0</v>
      </c>
      <c r="K64" s="2">
        <f t="shared" si="15"/>
        <v>0</v>
      </c>
      <c r="L64" s="2">
        <f t="shared" si="16"/>
        <v>0</v>
      </c>
    </row>
    <row r="65" spans="1:12" x14ac:dyDescent="0.35">
      <c r="A65" t="s">
        <v>37</v>
      </c>
      <c r="B65">
        <v>0</v>
      </c>
      <c r="C65">
        <v>0</v>
      </c>
      <c r="D65">
        <v>0</v>
      </c>
      <c r="F65" s="2">
        <f t="shared" si="11"/>
        <v>0</v>
      </c>
      <c r="G65" s="2">
        <f t="shared" si="12"/>
        <v>0</v>
      </c>
      <c r="H65" s="2">
        <f t="shared" si="13"/>
        <v>0</v>
      </c>
      <c r="I65" s="2"/>
      <c r="J65" s="2">
        <f t="shared" si="14"/>
        <v>0</v>
      </c>
      <c r="K65" s="2">
        <f t="shared" si="15"/>
        <v>0</v>
      </c>
      <c r="L65" s="2">
        <f t="shared" si="16"/>
        <v>0</v>
      </c>
    </row>
    <row r="66" spans="1:12" x14ac:dyDescent="0.35">
      <c r="A66" t="s">
        <v>38</v>
      </c>
      <c r="B66">
        <v>21765</v>
      </c>
      <c r="C66">
        <v>13172</v>
      </c>
      <c r="D66">
        <v>0</v>
      </c>
      <c r="F66" s="2">
        <f t="shared" si="11"/>
        <v>4.897125</v>
      </c>
      <c r="G66" s="2">
        <f t="shared" si="12"/>
        <v>2.9636999999999998</v>
      </c>
      <c r="H66" s="2">
        <f t="shared" si="13"/>
        <v>0</v>
      </c>
      <c r="I66" s="2"/>
      <c r="J66" s="2">
        <f t="shared" si="14"/>
        <v>-1.9334250000000002</v>
      </c>
      <c r="K66" s="2">
        <f t="shared" si="15"/>
        <v>-2.9636999999999998</v>
      </c>
      <c r="L66" s="2">
        <f t="shared" si="16"/>
        <v>-4.897125</v>
      </c>
    </row>
    <row r="67" spans="1:12" x14ac:dyDescent="0.35">
      <c r="A67" t="s">
        <v>39</v>
      </c>
      <c r="B67">
        <v>0</v>
      </c>
      <c r="C67">
        <v>0</v>
      </c>
      <c r="D67">
        <v>0</v>
      </c>
      <c r="F67" s="2">
        <f t="shared" si="11"/>
        <v>0</v>
      </c>
      <c r="G67" s="2">
        <f t="shared" si="12"/>
        <v>0</v>
      </c>
      <c r="H67" s="2">
        <f t="shared" si="13"/>
        <v>0</v>
      </c>
      <c r="I67" s="2"/>
      <c r="J67" s="2">
        <f t="shared" si="14"/>
        <v>0</v>
      </c>
      <c r="K67" s="2">
        <f t="shared" si="15"/>
        <v>0</v>
      </c>
      <c r="L67" s="2">
        <f t="shared" si="16"/>
        <v>0</v>
      </c>
    </row>
    <row r="68" spans="1:12" x14ac:dyDescent="0.35">
      <c r="A68" t="s">
        <v>40</v>
      </c>
      <c r="B68">
        <v>0</v>
      </c>
      <c r="C68">
        <v>0</v>
      </c>
      <c r="D68">
        <v>0</v>
      </c>
      <c r="F68" s="2">
        <f t="shared" si="11"/>
        <v>0</v>
      </c>
      <c r="G68" s="2">
        <f t="shared" si="12"/>
        <v>0</v>
      </c>
      <c r="H68" s="2">
        <f t="shared" si="13"/>
        <v>0</v>
      </c>
      <c r="I68" s="2"/>
      <c r="J68" s="2">
        <f t="shared" si="14"/>
        <v>0</v>
      </c>
      <c r="K68" s="2">
        <f t="shared" si="15"/>
        <v>0</v>
      </c>
      <c r="L68" s="2">
        <f t="shared" si="16"/>
        <v>0</v>
      </c>
    </row>
    <row r="69" spans="1:12" x14ac:dyDescent="0.35">
      <c r="A69" t="s">
        <v>41</v>
      </c>
      <c r="B69">
        <v>0</v>
      </c>
      <c r="C69">
        <v>0</v>
      </c>
      <c r="D69">
        <v>0</v>
      </c>
      <c r="F69" s="2">
        <f t="shared" si="11"/>
        <v>0</v>
      </c>
      <c r="G69" s="2">
        <f t="shared" si="12"/>
        <v>0</v>
      </c>
      <c r="H69" s="2">
        <f t="shared" si="13"/>
        <v>0</v>
      </c>
      <c r="I69" s="2"/>
      <c r="J69" s="2">
        <f t="shared" si="14"/>
        <v>0</v>
      </c>
      <c r="K69" s="2">
        <f t="shared" si="15"/>
        <v>0</v>
      </c>
      <c r="L69" s="2">
        <f t="shared" si="16"/>
        <v>0</v>
      </c>
    </row>
    <row r="70" spans="1:12" x14ac:dyDescent="0.35">
      <c r="A70" t="s">
        <v>42</v>
      </c>
      <c r="B70">
        <v>0</v>
      </c>
      <c r="C70">
        <v>0</v>
      </c>
      <c r="D70">
        <v>0</v>
      </c>
      <c r="F70" s="2">
        <f t="shared" si="11"/>
        <v>0</v>
      </c>
      <c r="G70" s="2">
        <f t="shared" si="12"/>
        <v>0</v>
      </c>
      <c r="H70" s="2">
        <f t="shared" si="13"/>
        <v>0</v>
      </c>
      <c r="I70" s="2"/>
      <c r="J70" s="2">
        <f t="shared" si="14"/>
        <v>0</v>
      </c>
      <c r="K70" s="2">
        <f t="shared" si="15"/>
        <v>0</v>
      </c>
      <c r="L70" s="2">
        <f t="shared" si="16"/>
        <v>0</v>
      </c>
    </row>
    <row r="71" spans="1:12" x14ac:dyDescent="0.35">
      <c r="A71" t="s">
        <v>43</v>
      </c>
      <c r="B71">
        <v>341790</v>
      </c>
      <c r="C71">
        <v>296120</v>
      </c>
      <c r="D71">
        <v>284650</v>
      </c>
      <c r="F71" s="2">
        <f t="shared" si="11"/>
        <v>76.902749999999997</v>
      </c>
      <c r="G71" s="2">
        <f t="shared" si="12"/>
        <v>66.626999999999995</v>
      </c>
      <c r="H71" s="2">
        <f t="shared" si="13"/>
        <v>64.046250000000001</v>
      </c>
      <c r="I71" s="2"/>
      <c r="J71" s="2">
        <f t="shared" si="14"/>
        <v>-10.275750000000002</v>
      </c>
      <c r="K71" s="2">
        <f t="shared" si="15"/>
        <v>-2.5807499999999948</v>
      </c>
      <c r="L71" s="2">
        <f t="shared" si="16"/>
        <v>-12.856499999999997</v>
      </c>
    </row>
    <row r="72" spans="1:12" x14ac:dyDescent="0.35">
      <c r="A72" t="s">
        <v>44</v>
      </c>
      <c r="B72">
        <v>82516</v>
      </c>
      <c r="C72">
        <v>79535</v>
      </c>
      <c r="D72">
        <v>78344</v>
      </c>
      <c r="F72" s="2">
        <f t="shared" si="11"/>
        <v>18.566099999999999</v>
      </c>
      <c r="G72" s="2">
        <f t="shared" si="12"/>
        <v>17.895375000000001</v>
      </c>
      <c r="H72" s="2">
        <f t="shared" si="13"/>
        <v>17.627400000000002</v>
      </c>
      <c r="I72" s="2"/>
      <c r="J72" s="2">
        <f t="shared" si="14"/>
        <v>-0.67072499999999735</v>
      </c>
      <c r="K72" s="2">
        <f t="shared" si="15"/>
        <v>-0.26797499999999985</v>
      </c>
      <c r="L72" s="2">
        <f t="shared" si="16"/>
        <v>-0.9386999999999972</v>
      </c>
    </row>
    <row r="73" spans="1:12" x14ac:dyDescent="0.35">
      <c r="A73" t="s">
        <v>45</v>
      </c>
      <c r="B73">
        <v>0</v>
      </c>
      <c r="C73">
        <v>0</v>
      </c>
      <c r="D73">
        <v>0</v>
      </c>
      <c r="F73" s="2">
        <f t="shared" si="11"/>
        <v>0</v>
      </c>
      <c r="G73" s="2">
        <f t="shared" si="12"/>
        <v>0</v>
      </c>
      <c r="H73" s="2">
        <f t="shared" si="13"/>
        <v>0</v>
      </c>
      <c r="I73" s="2"/>
      <c r="J73" s="2">
        <f t="shared" si="14"/>
        <v>0</v>
      </c>
      <c r="K73" s="2">
        <f t="shared" si="15"/>
        <v>0</v>
      </c>
      <c r="L73" s="2">
        <f t="shared" si="16"/>
        <v>0</v>
      </c>
    </row>
    <row r="74" spans="1:12" x14ac:dyDescent="0.35">
      <c r="A74" t="s">
        <v>46</v>
      </c>
      <c r="B74">
        <v>3063</v>
      </c>
      <c r="C74">
        <v>724</v>
      </c>
      <c r="D74">
        <v>728</v>
      </c>
      <c r="F74" s="2">
        <f t="shared" si="11"/>
        <v>0.68917499999999998</v>
      </c>
      <c r="G74" s="2">
        <f t="shared" si="12"/>
        <v>0.16289999999999999</v>
      </c>
      <c r="H74" s="2">
        <f t="shared" si="13"/>
        <v>0.1638</v>
      </c>
      <c r="I74" s="2"/>
      <c r="J74" s="2">
        <f t="shared" si="14"/>
        <v>-0.52627500000000005</v>
      </c>
      <c r="K74" s="2">
        <f t="shared" si="15"/>
        <v>9.000000000000119E-4</v>
      </c>
      <c r="L74" s="2">
        <f t="shared" si="16"/>
        <v>-0.52537499999999993</v>
      </c>
    </row>
    <row r="75" spans="1:12" x14ac:dyDescent="0.35">
      <c r="A75" s="7" t="s">
        <v>55</v>
      </c>
      <c r="B75" s="8">
        <f>SUM(B44:B74)</f>
        <v>2734364</v>
      </c>
      <c r="C75" s="8">
        <f t="shared" ref="C75" si="17">SUM(C44:C74)</f>
        <v>2396909</v>
      </c>
      <c r="D75" s="8">
        <f t="shared" ref="D75" si="18">SUM(D44:D74)</f>
        <v>2361140</v>
      </c>
      <c r="E75" s="8"/>
      <c r="F75" s="9">
        <f t="shared" ref="F75" si="19">B75*0.000225</f>
        <v>615.2319</v>
      </c>
      <c r="G75" s="9">
        <f t="shared" ref="G75" si="20">C75*0.000225</f>
        <v>539.30452500000001</v>
      </c>
      <c r="H75" s="9">
        <f t="shared" ref="H75" si="21">D75*0.000225</f>
        <v>531.25649999999996</v>
      </c>
      <c r="I75" s="9"/>
      <c r="J75" s="9">
        <f t="shared" ref="J75" si="22">(G75-F75)</f>
        <v>-75.927374999999984</v>
      </c>
      <c r="K75" s="9">
        <f t="shared" ref="K75" si="23">(H75-G75)</f>
        <v>-8.0480250000000524</v>
      </c>
      <c r="L75" s="9">
        <f t="shared" ref="L75" si="24">(H75-F75)</f>
        <v>-83.975400000000036</v>
      </c>
    </row>
    <row r="79" spans="1:12" x14ac:dyDescent="0.35">
      <c r="A79" s="1" t="s">
        <v>75</v>
      </c>
      <c r="B79" s="1" t="s">
        <v>48</v>
      </c>
      <c r="C79" s="1"/>
      <c r="D79" s="1"/>
      <c r="E79" s="1"/>
      <c r="F79" s="1" t="s">
        <v>49</v>
      </c>
      <c r="G79" s="1"/>
      <c r="H79" s="1"/>
      <c r="J79" s="1" t="s">
        <v>50</v>
      </c>
      <c r="K79" s="1"/>
      <c r="L79" s="1"/>
    </row>
    <row r="80" spans="1:12" x14ac:dyDescent="0.35">
      <c r="A80" s="1" t="s">
        <v>51</v>
      </c>
      <c r="B80" s="1">
        <v>1999</v>
      </c>
      <c r="C80" s="1">
        <v>2014</v>
      </c>
      <c r="D80" s="1">
        <v>2018</v>
      </c>
      <c r="E80" s="1"/>
      <c r="F80" s="1">
        <v>1999</v>
      </c>
      <c r="G80" s="1">
        <v>2014</v>
      </c>
      <c r="H80" s="1">
        <v>2018</v>
      </c>
      <c r="J80" s="3" t="s">
        <v>59</v>
      </c>
      <c r="K80" s="3" t="s">
        <v>60</v>
      </c>
      <c r="L80" s="3" t="s">
        <v>61</v>
      </c>
    </row>
    <row r="81" spans="1:15" x14ac:dyDescent="0.35">
      <c r="A81" t="s">
        <v>16</v>
      </c>
      <c r="B81">
        <v>422467</v>
      </c>
      <c r="C81">
        <v>357653</v>
      </c>
      <c r="D81">
        <v>344201</v>
      </c>
      <c r="F81" s="2">
        <f t="shared" ref="F81:F111" si="25">(B81*225)/1000000</f>
        <v>95.055075000000002</v>
      </c>
      <c r="G81" s="2">
        <f t="shared" ref="G81:G111" si="26">(C81*225)/1000000</f>
        <v>80.471924999999999</v>
      </c>
      <c r="H81" s="2">
        <f t="shared" ref="H81:H111" si="27">(D81*225)/1000000</f>
        <v>77.445224999999994</v>
      </c>
      <c r="I81" s="2"/>
      <c r="J81" s="2">
        <f t="shared" ref="J81:J111" si="28">G81-F81</f>
        <v>-14.583150000000003</v>
      </c>
      <c r="K81" s="2">
        <f t="shared" ref="K81:K111" si="29">H81-G81</f>
        <v>-3.0267000000000053</v>
      </c>
      <c r="L81" s="2">
        <f t="shared" ref="L81:L111" si="30">H81-F81</f>
        <v>-17.609850000000009</v>
      </c>
      <c r="N81" s="10"/>
      <c r="O81" s="10"/>
    </row>
    <row r="82" spans="1:15" x14ac:dyDescent="0.35">
      <c r="A82" t="s">
        <v>17</v>
      </c>
      <c r="B82">
        <v>1699744</v>
      </c>
      <c r="C82">
        <v>1486345</v>
      </c>
      <c r="D82">
        <v>1537221</v>
      </c>
      <c r="F82" s="2">
        <f t="shared" si="25"/>
        <v>382.44240000000002</v>
      </c>
      <c r="G82" s="2">
        <f t="shared" si="26"/>
        <v>334.42762499999998</v>
      </c>
      <c r="H82" s="2">
        <f t="shared" si="27"/>
        <v>345.87472500000001</v>
      </c>
      <c r="I82" s="2"/>
      <c r="J82" s="2">
        <f t="shared" si="28"/>
        <v>-48.014775000000043</v>
      </c>
      <c r="K82" s="2">
        <f t="shared" si="29"/>
        <v>11.447100000000034</v>
      </c>
      <c r="L82" s="2">
        <f t="shared" si="30"/>
        <v>-36.567675000000008</v>
      </c>
      <c r="N82" s="10"/>
      <c r="O82" s="10"/>
    </row>
    <row r="83" spans="1:15" x14ac:dyDescent="0.35">
      <c r="A83" t="s">
        <v>18</v>
      </c>
      <c r="B83">
        <v>1011260</v>
      </c>
      <c r="C83">
        <v>911245</v>
      </c>
      <c r="D83">
        <v>911205</v>
      </c>
      <c r="F83" s="2">
        <f t="shared" si="25"/>
        <v>227.5335</v>
      </c>
      <c r="G83" s="2">
        <f t="shared" si="26"/>
        <v>205.030125</v>
      </c>
      <c r="H83" s="2">
        <f t="shared" si="27"/>
        <v>205.02112500000001</v>
      </c>
      <c r="I83" s="2"/>
      <c r="J83" s="2">
        <f t="shared" si="28"/>
        <v>-22.503375000000005</v>
      </c>
      <c r="K83" s="2">
        <f t="shared" si="29"/>
        <v>-8.9999999999861302E-3</v>
      </c>
      <c r="L83" s="2">
        <f t="shared" si="30"/>
        <v>-22.512374999999992</v>
      </c>
      <c r="N83" s="10"/>
      <c r="O83" s="10"/>
    </row>
    <row r="84" spans="1:15" x14ac:dyDescent="0.35">
      <c r="A84" t="s">
        <v>19</v>
      </c>
      <c r="B84">
        <v>355602</v>
      </c>
      <c r="C84">
        <v>374917</v>
      </c>
      <c r="D84">
        <v>394059</v>
      </c>
      <c r="F84" s="2">
        <f t="shared" si="25"/>
        <v>80.010450000000006</v>
      </c>
      <c r="G84" s="2">
        <f t="shared" si="26"/>
        <v>84.356324999999998</v>
      </c>
      <c r="H84" s="2">
        <f t="shared" si="27"/>
        <v>88.663274999999999</v>
      </c>
      <c r="I84" s="2"/>
      <c r="J84" s="2">
        <f t="shared" si="28"/>
        <v>4.3458749999999924</v>
      </c>
      <c r="K84" s="2">
        <f t="shared" si="29"/>
        <v>4.3069500000000005</v>
      </c>
      <c r="L84" s="2">
        <f t="shared" si="30"/>
        <v>8.6528249999999929</v>
      </c>
      <c r="N84" s="10"/>
      <c r="O84" s="10"/>
    </row>
    <row r="85" spans="1:15" x14ac:dyDescent="0.35">
      <c r="A85" t="s">
        <v>20</v>
      </c>
      <c r="B85">
        <v>249427</v>
      </c>
      <c r="C85">
        <v>212120</v>
      </c>
      <c r="D85">
        <v>209450</v>
      </c>
      <c r="F85" s="2">
        <f t="shared" si="25"/>
        <v>56.121074999999998</v>
      </c>
      <c r="G85" s="2">
        <f t="shared" si="26"/>
        <v>47.726999999999997</v>
      </c>
      <c r="H85" s="2">
        <f t="shared" si="27"/>
        <v>47.126249999999999</v>
      </c>
      <c r="I85" s="2"/>
      <c r="J85" s="2">
        <f t="shared" si="28"/>
        <v>-8.3940750000000008</v>
      </c>
      <c r="K85" s="2">
        <f t="shared" si="29"/>
        <v>-0.6007499999999979</v>
      </c>
      <c r="L85" s="2">
        <f t="shared" si="30"/>
        <v>-8.9948249999999987</v>
      </c>
      <c r="N85" s="10"/>
      <c r="O85" s="10"/>
    </row>
    <row r="86" spans="1:15" x14ac:dyDescent="0.35">
      <c r="A86" t="s">
        <v>21</v>
      </c>
      <c r="B86">
        <v>189311</v>
      </c>
      <c r="C86">
        <v>166106</v>
      </c>
      <c r="D86">
        <v>164428</v>
      </c>
      <c r="F86" s="2">
        <f t="shared" si="25"/>
        <v>42.594974999999998</v>
      </c>
      <c r="G86" s="2">
        <f t="shared" si="26"/>
        <v>37.373849999999997</v>
      </c>
      <c r="H86" s="2">
        <f t="shared" si="27"/>
        <v>36.996299999999998</v>
      </c>
      <c r="I86" s="2"/>
      <c r="J86" s="2">
        <f t="shared" si="28"/>
        <v>-5.2211250000000007</v>
      </c>
      <c r="K86" s="2">
        <f t="shared" si="29"/>
        <v>-0.37754999999999939</v>
      </c>
      <c r="L86" s="2">
        <f t="shared" si="30"/>
        <v>-5.5986750000000001</v>
      </c>
      <c r="N86" s="10"/>
      <c r="O86" s="10"/>
    </row>
    <row r="87" spans="1:15" x14ac:dyDescent="0.35">
      <c r="A87" t="s">
        <v>22</v>
      </c>
      <c r="B87">
        <v>24356</v>
      </c>
      <c r="C87">
        <v>55678</v>
      </c>
      <c r="D87">
        <v>62664</v>
      </c>
      <c r="F87" s="2">
        <f t="shared" si="25"/>
        <v>5.4801000000000002</v>
      </c>
      <c r="G87" s="2">
        <f t="shared" si="26"/>
        <v>12.52755</v>
      </c>
      <c r="H87" s="2">
        <f t="shared" si="27"/>
        <v>14.099399999999999</v>
      </c>
      <c r="I87" s="2"/>
      <c r="J87" s="2">
        <f t="shared" si="28"/>
        <v>7.0474499999999995</v>
      </c>
      <c r="K87" s="2">
        <f t="shared" si="29"/>
        <v>1.5718499999999995</v>
      </c>
      <c r="L87" s="2">
        <f t="shared" si="30"/>
        <v>8.6192999999999991</v>
      </c>
      <c r="N87" s="10"/>
      <c r="O87" s="10"/>
    </row>
    <row r="88" spans="1:15" x14ac:dyDescent="0.35">
      <c r="A88" t="s">
        <v>23</v>
      </c>
      <c r="B88">
        <v>515369</v>
      </c>
      <c r="C88">
        <v>577411</v>
      </c>
      <c r="D88">
        <v>599721</v>
      </c>
      <c r="F88" s="2">
        <f t="shared" si="25"/>
        <v>115.95802500000001</v>
      </c>
      <c r="G88" s="2">
        <f t="shared" si="26"/>
        <v>129.917475</v>
      </c>
      <c r="H88" s="2">
        <f t="shared" si="27"/>
        <v>134.93722500000001</v>
      </c>
      <c r="I88" s="2"/>
      <c r="J88" s="2">
        <f t="shared" si="28"/>
        <v>13.95944999999999</v>
      </c>
      <c r="K88" s="2">
        <f t="shared" si="29"/>
        <v>5.0197500000000161</v>
      </c>
      <c r="L88" s="2">
        <f t="shared" si="30"/>
        <v>18.979200000000006</v>
      </c>
      <c r="N88" s="10"/>
      <c r="O88" s="10"/>
    </row>
    <row r="89" spans="1:15" x14ac:dyDescent="0.35">
      <c r="A89" t="s">
        <v>24</v>
      </c>
      <c r="B89">
        <v>1077810</v>
      </c>
      <c r="C89">
        <v>938059</v>
      </c>
      <c r="D89">
        <v>923543</v>
      </c>
      <c r="F89" s="2">
        <f t="shared" si="25"/>
        <v>242.50725</v>
      </c>
      <c r="G89" s="2">
        <f t="shared" si="26"/>
        <v>211.063275</v>
      </c>
      <c r="H89" s="2">
        <f t="shared" si="27"/>
        <v>207.79717500000001</v>
      </c>
      <c r="I89" s="2"/>
      <c r="J89" s="2">
        <f t="shared" si="28"/>
        <v>-31.443974999999995</v>
      </c>
      <c r="K89" s="2">
        <f t="shared" si="29"/>
        <v>-3.2660999999999945</v>
      </c>
      <c r="L89" s="2">
        <f t="shared" si="30"/>
        <v>-34.710074999999989</v>
      </c>
      <c r="N89" s="10"/>
      <c r="O89" s="10"/>
    </row>
    <row r="90" spans="1:15" x14ac:dyDescent="0.35">
      <c r="A90" t="s">
        <v>25</v>
      </c>
      <c r="B90">
        <v>3017</v>
      </c>
      <c r="C90">
        <v>2992</v>
      </c>
      <c r="D90">
        <v>2858</v>
      </c>
      <c r="F90" s="2">
        <f t="shared" si="25"/>
        <v>0.67882500000000001</v>
      </c>
      <c r="G90" s="2">
        <f t="shared" si="26"/>
        <v>0.67320000000000002</v>
      </c>
      <c r="H90" s="2">
        <f t="shared" si="27"/>
        <v>0.64305000000000001</v>
      </c>
      <c r="I90" s="2"/>
      <c r="J90" s="2">
        <f t="shared" si="28"/>
        <v>-5.6249999999999911E-3</v>
      </c>
      <c r="K90" s="2">
        <f t="shared" si="29"/>
        <v>-3.015000000000001E-2</v>
      </c>
      <c r="L90" s="2">
        <f t="shared" si="30"/>
        <v>-3.5775000000000001E-2</v>
      </c>
      <c r="N90" s="10"/>
      <c r="O90" s="10"/>
    </row>
    <row r="91" spans="1:15" x14ac:dyDescent="0.35">
      <c r="A91" t="s">
        <v>26</v>
      </c>
      <c r="B91">
        <v>2435</v>
      </c>
      <c r="C91">
        <v>16534</v>
      </c>
      <c r="D91">
        <v>13420</v>
      </c>
      <c r="F91" s="2">
        <f t="shared" si="25"/>
        <v>0.547875</v>
      </c>
      <c r="G91" s="2">
        <f t="shared" si="26"/>
        <v>3.7201499999999998</v>
      </c>
      <c r="H91" s="2">
        <f t="shared" si="27"/>
        <v>3.0194999999999999</v>
      </c>
      <c r="I91" s="2"/>
      <c r="J91" s="2">
        <f t="shared" si="28"/>
        <v>3.172275</v>
      </c>
      <c r="K91" s="2">
        <f t="shared" si="29"/>
        <v>-0.70065</v>
      </c>
      <c r="L91" s="2">
        <f t="shared" si="30"/>
        <v>2.471625</v>
      </c>
      <c r="N91" s="10"/>
      <c r="O91" s="10"/>
    </row>
    <row r="92" spans="1:15" x14ac:dyDescent="0.35">
      <c r="A92" t="s">
        <v>27</v>
      </c>
      <c r="B92">
        <v>16915</v>
      </c>
      <c r="C92">
        <v>118474</v>
      </c>
      <c r="D92">
        <v>122487</v>
      </c>
      <c r="F92" s="2">
        <f t="shared" si="25"/>
        <v>3.8058749999999999</v>
      </c>
      <c r="G92" s="2">
        <f t="shared" si="26"/>
        <v>26.656649999999999</v>
      </c>
      <c r="H92" s="2">
        <f t="shared" si="27"/>
        <v>27.559574999999999</v>
      </c>
      <c r="I92" s="2"/>
      <c r="J92" s="2">
        <f t="shared" si="28"/>
        <v>22.850774999999999</v>
      </c>
      <c r="K92" s="2">
        <f t="shared" si="29"/>
        <v>0.90292499999999976</v>
      </c>
      <c r="L92" s="2">
        <f t="shared" si="30"/>
        <v>23.753699999999998</v>
      </c>
      <c r="N92" s="10"/>
      <c r="O92" s="10"/>
    </row>
    <row r="93" spans="1:15" x14ac:dyDescent="0.35">
      <c r="A93" t="s">
        <v>28</v>
      </c>
      <c r="B93">
        <v>97236</v>
      </c>
      <c r="C93">
        <v>100656</v>
      </c>
      <c r="D93">
        <v>100656</v>
      </c>
      <c r="F93" s="2">
        <f t="shared" si="25"/>
        <v>21.8781</v>
      </c>
      <c r="G93" s="2">
        <f t="shared" si="26"/>
        <v>22.647600000000001</v>
      </c>
      <c r="H93" s="2">
        <f t="shared" si="27"/>
        <v>22.647600000000001</v>
      </c>
      <c r="I93" s="2"/>
      <c r="J93" s="2">
        <f t="shared" si="28"/>
        <v>0.76950000000000074</v>
      </c>
      <c r="K93" s="2">
        <f t="shared" si="29"/>
        <v>0</v>
      </c>
      <c r="L93" s="2">
        <f t="shared" si="30"/>
        <v>0.76950000000000074</v>
      </c>
      <c r="N93" s="10"/>
      <c r="O93" s="10"/>
    </row>
    <row r="94" spans="1:15" x14ac:dyDescent="0.35">
      <c r="A94" t="s">
        <v>29</v>
      </c>
      <c r="B94">
        <v>128175</v>
      </c>
      <c r="C94">
        <v>109542</v>
      </c>
      <c r="D94">
        <v>107005</v>
      </c>
      <c r="F94" s="2">
        <f t="shared" si="25"/>
        <v>28.839375</v>
      </c>
      <c r="G94" s="2">
        <f t="shared" si="26"/>
        <v>24.64695</v>
      </c>
      <c r="H94" s="2">
        <f t="shared" si="27"/>
        <v>24.076125000000001</v>
      </c>
      <c r="I94" s="2"/>
      <c r="J94" s="2">
        <f t="shared" si="28"/>
        <v>-4.1924250000000001</v>
      </c>
      <c r="K94" s="2">
        <f t="shared" si="29"/>
        <v>-0.57082499999999925</v>
      </c>
      <c r="L94" s="2">
        <f t="shared" si="30"/>
        <v>-4.7632499999999993</v>
      </c>
      <c r="N94" s="10"/>
      <c r="O94" s="10"/>
    </row>
    <row r="95" spans="1:15" x14ac:dyDescent="0.35">
      <c r="A95" t="s">
        <v>30</v>
      </c>
      <c r="B95">
        <v>36316</v>
      </c>
      <c r="C95">
        <v>32678</v>
      </c>
      <c r="D95">
        <v>32515</v>
      </c>
      <c r="F95" s="2">
        <f t="shared" si="25"/>
        <v>8.1710999999999991</v>
      </c>
      <c r="G95" s="2">
        <f t="shared" si="26"/>
        <v>7.3525499999999999</v>
      </c>
      <c r="H95" s="2">
        <f t="shared" si="27"/>
        <v>7.3158750000000001</v>
      </c>
      <c r="I95" s="2"/>
      <c r="J95" s="2">
        <f t="shared" si="28"/>
        <v>-0.81854999999999922</v>
      </c>
      <c r="K95" s="2">
        <f t="shared" si="29"/>
        <v>-3.6674999999999791E-2</v>
      </c>
      <c r="L95" s="2">
        <f t="shared" si="30"/>
        <v>-0.85522499999999901</v>
      </c>
      <c r="N95" s="10"/>
      <c r="O95" s="10"/>
    </row>
    <row r="96" spans="1:15" x14ac:dyDescent="0.35">
      <c r="A96" t="s">
        <v>31</v>
      </c>
      <c r="B96">
        <v>211682</v>
      </c>
      <c r="C96">
        <v>311086</v>
      </c>
      <c r="D96">
        <v>307712</v>
      </c>
      <c r="F96" s="2">
        <f t="shared" si="25"/>
        <v>47.628450000000001</v>
      </c>
      <c r="G96" s="2">
        <f t="shared" si="26"/>
        <v>69.994349999999997</v>
      </c>
      <c r="H96" s="2">
        <f t="shared" si="27"/>
        <v>69.235200000000006</v>
      </c>
      <c r="I96" s="2"/>
      <c r="J96" s="2">
        <f t="shared" si="28"/>
        <v>22.365899999999996</v>
      </c>
      <c r="K96" s="2">
        <f t="shared" si="29"/>
        <v>-0.75914999999999111</v>
      </c>
      <c r="L96" s="2">
        <f t="shared" si="30"/>
        <v>21.606750000000005</v>
      </c>
      <c r="N96" s="10"/>
      <c r="O96" s="10"/>
    </row>
    <row r="97" spans="1:15" x14ac:dyDescent="0.35">
      <c r="A97" t="s">
        <v>32</v>
      </c>
      <c r="B97">
        <v>1146</v>
      </c>
      <c r="C97">
        <v>9751</v>
      </c>
      <c r="D97">
        <v>9345</v>
      </c>
      <c r="F97" s="2">
        <f t="shared" si="25"/>
        <v>0.25785000000000002</v>
      </c>
      <c r="G97" s="2">
        <f t="shared" si="26"/>
        <v>2.193975</v>
      </c>
      <c r="H97" s="2">
        <f t="shared" si="27"/>
        <v>2.1026250000000002</v>
      </c>
      <c r="I97" s="2"/>
      <c r="J97" s="2">
        <f t="shared" si="28"/>
        <v>1.9361250000000001</v>
      </c>
      <c r="K97" s="2">
        <f t="shared" si="29"/>
        <v>-9.134999999999982E-2</v>
      </c>
      <c r="L97" s="2">
        <f t="shared" si="30"/>
        <v>1.8447750000000003</v>
      </c>
      <c r="N97" s="10"/>
      <c r="O97" s="10"/>
    </row>
    <row r="98" spans="1:15" x14ac:dyDescent="0.35">
      <c r="A98" t="s">
        <v>33</v>
      </c>
      <c r="B98">
        <v>38330</v>
      </c>
      <c r="C98">
        <v>27951</v>
      </c>
      <c r="D98">
        <v>27952</v>
      </c>
      <c r="F98" s="2">
        <f t="shared" si="25"/>
        <v>8.62425</v>
      </c>
      <c r="G98" s="2">
        <f t="shared" si="26"/>
        <v>6.2889749999999998</v>
      </c>
      <c r="H98" s="2">
        <f t="shared" si="27"/>
        <v>6.2892000000000001</v>
      </c>
      <c r="I98" s="2"/>
      <c r="J98" s="2">
        <f t="shared" si="28"/>
        <v>-2.3352750000000002</v>
      </c>
      <c r="K98" s="2">
        <f t="shared" si="29"/>
        <v>2.250000000003638E-4</v>
      </c>
      <c r="L98" s="2">
        <f t="shared" si="30"/>
        <v>-2.3350499999999998</v>
      </c>
      <c r="N98" s="10"/>
      <c r="O98" s="10"/>
    </row>
    <row r="99" spans="1:15" x14ac:dyDescent="0.35">
      <c r="A99" t="s">
        <v>34</v>
      </c>
      <c r="B99">
        <v>285609</v>
      </c>
      <c r="C99">
        <v>389585</v>
      </c>
      <c r="D99">
        <v>413440</v>
      </c>
      <c r="F99" s="2">
        <f t="shared" si="25"/>
        <v>64.262024999999994</v>
      </c>
      <c r="G99" s="2">
        <f t="shared" si="26"/>
        <v>87.656625000000005</v>
      </c>
      <c r="H99" s="2">
        <f t="shared" si="27"/>
        <v>93.024000000000001</v>
      </c>
      <c r="I99" s="2"/>
      <c r="J99" s="2">
        <f t="shared" si="28"/>
        <v>23.394600000000011</v>
      </c>
      <c r="K99" s="2">
        <f t="shared" si="29"/>
        <v>5.3673749999999956</v>
      </c>
      <c r="L99" s="2">
        <f t="shared" si="30"/>
        <v>28.761975000000007</v>
      </c>
      <c r="N99" s="10"/>
      <c r="O99" s="10"/>
    </row>
    <row r="100" spans="1:15" x14ac:dyDescent="0.35">
      <c r="A100" t="s">
        <v>35</v>
      </c>
      <c r="B100">
        <v>218707</v>
      </c>
      <c r="C100">
        <v>451793</v>
      </c>
      <c r="D100">
        <v>452971</v>
      </c>
      <c r="F100" s="2">
        <f t="shared" si="25"/>
        <v>49.209074999999999</v>
      </c>
      <c r="G100" s="2">
        <f t="shared" si="26"/>
        <v>101.653425</v>
      </c>
      <c r="H100" s="2">
        <f t="shared" si="27"/>
        <v>101.918475</v>
      </c>
      <c r="I100" s="2"/>
      <c r="J100" s="2">
        <f t="shared" si="28"/>
        <v>52.44435</v>
      </c>
      <c r="K100" s="2">
        <f t="shared" si="29"/>
        <v>0.26505000000000223</v>
      </c>
      <c r="L100" s="2">
        <f t="shared" si="30"/>
        <v>52.709400000000002</v>
      </c>
      <c r="N100" s="10"/>
      <c r="O100" s="10"/>
    </row>
    <row r="101" spans="1:15" x14ac:dyDescent="0.35">
      <c r="A101" t="s">
        <v>36</v>
      </c>
      <c r="B101">
        <v>85602</v>
      </c>
      <c r="C101">
        <v>80146</v>
      </c>
      <c r="D101">
        <v>79542</v>
      </c>
      <c r="F101" s="2">
        <f t="shared" si="25"/>
        <v>19.260449999999999</v>
      </c>
      <c r="G101" s="2">
        <f t="shared" si="26"/>
        <v>18.03285</v>
      </c>
      <c r="H101" s="2">
        <f t="shared" si="27"/>
        <v>17.89695</v>
      </c>
      <c r="I101" s="2"/>
      <c r="J101" s="2">
        <f t="shared" si="28"/>
        <v>-1.2275999999999989</v>
      </c>
      <c r="K101" s="2">
        <f t="shared" si="29"/>
        <v>-0.13589999999999947</v>
      </c>
      <c r="L101" s="2">
        <f t="shared" si="30"/>
        <v>-1.3634999999999984</v>
      </c>
      <c r="N101" s="10"/>
      <c r="O101" s="10"/>
    </row>
    <row r="102" spans="1:15" x14ac:dyDescent="0.35">
      <c r="A102" t="s">
        <v>37</v>
      </c>
      <c r="B102">
        <v>274329</v>
      </c>
      <c r="C102">
        <v>404340</v>
      </c>
      <c r="D102">
        <v>422872</v>
      </c>
      <c r="F102" s="2">
        <f t="shared" si="25"/>
        <v>61.724024999999997</v>
      </c>
      <c r="G102" s="2">
        <f t="shared" si="26"/>
        <v>90.976500000000001</v>
      </c>
      <c r="H102" s="2">
        <f t="shared" si="27"/>
        <v>95.146199999999993</v>
      </c>
      <c r="I102" s="2"/>
      <c r="J102" s="2">
        <f t="shared" si="28"/>
        <v>29.252475000000004</v>
      </c>
      <c r="K102" s="2">
        <f t="shared" si="29"/>
        <v>4.1696999999999917</v>
      </c>
      <c r="L102" s="2">
        <f t="shared" si="30"/>
        <v>33.422174999999996</v>
      </c>
      <c r="N102" s="10"/>
      <c r="O102" s="10"/>
    </row>
    <row r="103" spans="1:15" x14ac:dyDescent="0.35">
      <c r="A103" t="s">
        <v>38</v>
      </c>
      <c r="B103">
        <v>180170</v>
      </c>
      <c r="C103">
        <v>214169</v>
      </c>
      <c r="D103">
        <v>217712</v>
      </c>
      <c r="F103" s="2">
        <f t="shared" si="25"/>
        <v>40.538249999999998</v>
      </c>
      <c r="G103" s="2">
        <f t="shared" si="26"/>
        <v>48.188025000000003</v>
      </c>
      <c r="H103" s="2">
        <f t="shared" si="27"/>
        <v>48.985199999999999</v>
      </c>
      <c r="I103" s="2"/>
      <c r="J103" s="2">
        <f t="shared" si="28"/>
        <v>7.6497750000000053</v>
      </c>
      <c r="K103" s="2">
        <f t="shared" si="29"/>
        <v>0.79717499999999575</v>
      </c>
      <c r="L103" s="2">
        <f t="shared" si="30"/>
        <v>8.4469500000000011</v>
      </c>
      <c r="N103" s="10"/>
      <c r="O103" s="10"/>
    </row>
    <row r="104" spans="1:15" x14ac:dyDescent="0.35">
      <c r="A104" t="s">
        <v>39</v>
      </c>
      <c r="B104">
        <v>1556720</v>
      </c>
      <c r="C104">
        <v>1145926</v>
      </c>
      <c r="D104">
        <v>1200326</v>
      </c>
      <c r="F104" s="2">
        <f t="shared" si="25"/>
        <v>350.262</v>
      </c>
      <c r="G104" s="2">
        <f t="shared" si="26"/>
        <v>257.83335</v>
      </c>
      <c r="H104" s="2">
        <f t="shared" si="27"/>
        <v>270.07335</v>
      </c>
      <c r="I104" s="2"/>
      <c r="J104" s="2">
        <f t="shared" si="28"/>
        <v>-92.428650000000005</v>
      </c>
      <c r="K104" s="2">
        <f t="shared" si="29"/>
        <v>12.240000000000009</v>
      </c>
      <c r="L104" s="2">
        <f t="shared" si="30"/>
        <v>-80.188649999999996</v>
      </c>
      <c r="N104" s="10"/>
      <c r="O104" s="10"/>
    </row>
    <row r="105" spans="1:15" x14ac:dyDescent="0.35">
      <c r="A105" t="s">
        <v>40</v>
      </c>
      <c r="B105">
        <v>979144</v>
      </c>
      <c r="C105">
        <v>831262</v>
      </c>
      <c r="D105">
        <v>829463</v>
      </c>
      <c r="F105" s="2">
        <f t="shared" si="25"/>
        <v>220.3074</v>
      </c>
      <c r="G105" s="2">
        <f t="shared" si="26"/>
        <v>187.03395</v>
      </c>
      <c r="H105" s="2">
        <f t="shared" si="27"/>
        <v>186.629175</v>
      </c>
      <c r="I105" s="2"/>
      <c r="J105" s="2">
        <f t="shared" si="28"/>
        <v>-33.273449999999997</v>
      </c>
      <c r="K105" s="2">
        <f t="shared" si="29"/>
        <v>-0.40477500000000077</v>
      </c>
      <c r="L105" s="2">
        <f t="shared" si="30"/>
        <v>-33.678224999999998</v>
      </c>
      <c r="N105" s="10"/>
      <c r="O105" s="10"/>
    </row>
    <row r="106" spans="1:15" x14ac:dyDescent="0.35">
      <c r="A106" t="s">
        <v>41</v>
      </c>
      <c r="B106">
        <v>449412</v>
      </c>
      <c r="C106">
        <v>404340</v>
      </c>
      <c r="D106">
        <v>408738</v>
      </c>
      <c r="F106" s="2">
        <f t="shared" si="25"/>
        <v>101.1177</v>
      </c>
      <c r="G106" s="2">
        <f t="shared" si="26"/>
        <v>90.976500000000001</v>
      </c>
      <c r="H106" s="2">
        <f t="shared" si="27"/>
        <v>91.966049999999996</v>
      </c>
      <c r="I106" s="2"/>
      <c r="J106" s="2">
        <f t="shared" si="28"/>
        <v>-10.141199999999998</v>
      </c>
      <c r="K106" s="2">
        <f t="shared" si="29"/>
        <v>0.98954999999999416</v>
      </c>
      <c r="L106" s="2">
        <f t="shared" si="30"/>
        <v>-9.1516500000000036</v>
      </c>
      <c r="N106" s="10"/>
      <c r="O106" s="10"/>
    </row>
    <row r="107" spans="1:15" x14ac:dyDescent="0.35">
      <c r="A107" t="s">
        <v>42</v>
      </c>
      <c r="B107">
        <v>180178</v>
      </c>
      <c r="C107">
        <v>171019</v>
      </c>
      <c r="D107">
        <v>170310</v>
      </c>
      <c r="F107" s="2">
        <f t="shared" si="25"/>
        <v>40.540050000000001</v>
      </c>
      <c r="G107" s="2">
        <f t="shared" si="26"/>
        <v>38.479275000000001</v>
      </c>
      <c r="H107" s="2">
        <f t="shared" si="27"/>
        <v>38.319749999999999</v>
      </c>
      <c r="I107" s="2"/>
      <c r="J107" s="2">
        <f t="shared" si="28"/>
        <v>-2.0607749999999996</v>
      </c>
      <c r="K107" s="2">
        <f t="shared" si="29"/>
        <v>-0.15952500000000214</v>
      </c>
      <c r="L107" s="2">
        <f t="shared" si="30"/>
        <v>-2.2203000000000017</v>
      </c>
      <c r="N107" s="10"/>
      <c r="O107" s="10"/>
    </row>
    <row r="108" spans="1:15" x14ac:dyDescent="0.35">
      <c r="A108" t="s">
        <v>43</v>
      </c>
      <c r="B108">
        <v>273334</v>
      </c>
      <c r="C108">
        <v>397036</v>
      </c>
      <c r="D108">
        <v>394714</v>
      </c>
      <c r="F108" s="2">
        <f t="shared" si="25"/>
        <v>61.500149999999998</v>
      </c>
      <c r="G108" s="2">
        <f t="shared" si="26"/>
        <v>89.333100000000002</v>
      </c>
      <c r="H108" s="2">
        <f t="shared" si="27"/>
        <v>88.810649999999995</v>
      </c>
      <c r="I108" s="2"/>
      <c r="J108" s="2">
        <f t="shared" si="28"/>
        <v>27.832950000000004</v>
      </c>
      <c r="K108" s="2">
        <f t="shared" si="29"/>
        <v>-0.5224500000000063</v>
      </c>
      <c r="L108" s="2">
        <f t="shared" si="30"/>
        <v>27.310499999999998</v>
      </c>
      <c r="N108" s="10"/>
      <c r="O108" s="10"/>
    </row>
    <row r="109" spans="1:15" x14ac:dyDescent="0.35">
      <c r="A109" t="s">
        <v>44</v>
      </c>
      <c r="B109">
        <v>715625</v>
      </c>
      <c r="C109">
        <v>581363</v>
      </c>
      <c r="D109">
        <v>546094</v>
      </c>
      <c r="F109" s="2">
        <f t="shared" si="25"/>
        <v>161.015625</v>
      </c>
      <c r="G109" s="2">
        <f t="shared" si="26"/>
        <v>130.80667500000001</v>
      </c>
      <c r="H109" s="2">
        <f t="shared" si="27"/>
        <v>122.87115</v>
      </c>
      <c r="I109" s="2"/>
      <c r="J109" s="2">
        <f t="shared" si="28"/>
        <v>-30.208949999999987</v>
      </c>
      <c r="K109" s="2">
        <f t="shared" si="29"/>
        <v>-7.9355250000000126</v>
      </c>
      <c r="L109" s="2">
        <f t="shared" si="30"/>
        <v>-38.144475</v>
      </c>
      <c r="N109" s="10"/>
      <c r="O109" s="10"/>
    </row>
    <row r="110" spans="1:15" x14ac:dyDescent="0.35">
      <c r="A110" t="s">
        <v>45</v>
      </c>
      <c r="B110">
        <v>182668</v>
      </c>
      <c r="C110">
        <v>164847</v>
      </c>
      <c r="D110">
        <v>161268</v>
      </c>
      <c r="F110" s="2">
        <f t="shared" si="25"/>
        <v>41.100299999999997</v>
      </c>
      <c r="G110" s="2">
        <f t="shared" si="26"/>
        <v>37.090575000000001</v>
      </c>
      <c r="H110" s="2">
        <f t="shared" si="27"/>
        <v>36.285299999999999</v>
      </c>
      <c r="I110" s="2"/>
      <c r="J110" s="2">
        <f t="shared" si="28"/>
        <v>-4.009724999999996</v>
      </c>
      <c r="K110" s="2">
        <f t="shared" si="29"/>
        <v>-0.80527500000000174</v>
      </c>
      <c r="L110" s="2">
        <f t="shared" si="30"/>
        <v>-4.8149999999999977</v>
      </c>
      <c r="N110" s="10"/>
      <c r="O110" s="10"/>
    </row>
    <row r="111" spans="1:15" x14ac:dyDescent="0.35">
      <c r="A111" t="s">
        <v>46</v>
      </c>
      <c r="B111">
        <v>324998</v>
      </c>
      <c r="C111">
        <v>329908</v>
      </c>
      <c r="D111">
        <v>337140</v>
      </c>
      <c r="F111" s="2">
        <f t="shared" si="25"/>
        <v>73.124549999999999</v>
      </c>
      <c r="G111" s="2">
        <f t="shared" si="26"/>
        <v>74.229299999999995</v>
      </c>
      <c r="H111" s="2">
        <f t="shared" si="27"/>
        <v>75.856499999999997</v>
      </c>
      <c r="I111" s="2"/>
      <c r="J111" s="2">
        <f t="shared" si="28"/>
        <v>1.1047499999999957</v>
      </c>
      <c r="K111" s="2">
        <f t="shared" si="29"/>
        <v>1.627200000000002</v>
      </c>
      <c r="L111" s="2">
        <f t="shared" si="30"/>
        <v>2.7319499999999977</v>
      </c>
      <c r="N111" s="10"/>
      <c r="O111" s="10"/>
    </row>
    <row r="112" spans="1:15" x14ac:dyDescent="0.35">
      <c r="A112" s="7" t="s">
        <v>55</v>
      </c>
      <c r="B112" s="8">
        <f>SUM(B81:B111)</f>
        <v>11787094</v>
      </c>
      <c r="C112" s="8">
        <f>SUM(C81:C111)</f>
        <v>11374932</v>
      </c>
      <c r="D112" s="8">
        <f>SUM(D81:D111)</f>
        <v>11505032</v>
      </c>
      <c r="E112" s="8"/>
      <c r="F112" s="9">
        <f>B112*0.000225</f>
        <v>2652.0961499999999</v>
      </c>
      <c r="G112" s="9">
        <f>C112*0.000225</f>
        <v>2559.3597</v>
      </c>
      <c r="H112" s="9">
        <f>D112*0.000225</f>
        <v>2588.6322</v>
      </c>
      <c r="I112" s="9"/>
      <c r="J112" s="9">
        <f>(G112-F112)</f>
        <v>-92.736449999999877</v>
      </c>
      <c r="K112" s="9">
        <f>(H112-G112)</f>
        <v>29.272500000000036</v>
      </c>
      <c r="L112" s="9">
        <f>(H112-F112)</f>
        <v>-63.463949999999841</v>
      </c>
    </row>
    <row r="116" spans="1:12" x14ac:dyDescent="0.35">
      <c r="A116" s="1" t="s">
        <v>13</v>
      </c>
      <c r="B116" s="1" t="s">
        <v>48</v>
      </c>
      <c r="C116" s="1"/>
      <c r="D116" s="1"/>
      <c r="E116" s="1"/>
      <c r="F116" s="1" t="s">
        <v>49</v>
      </c>
      <c r="G116" s="1"/>
      <c r="H116" s="1"/>
      <c r="J116" s="1" t="s">
        <v>50</v>
      </c>
      <c r="K116" s="1"/>
      <c r="L116" s="1"/>
    </row>
    <row r="117" spans="1:12" x14ac:dyDescent="0.35">
      <c r="A117" s="1" t="s">
        <v>51</v>
      </c>
      <c r="B117" s="1">
        <v>1999</v>
      </c>
      <c r="C117" s="1">
        <v>2014</v>
      </c>
      <c r="D117" s="1">
        <v>2018</v>
      </c>
      <c r="E117" s="1"/>
      <c r="F117" s="1">
        <v>1999</v>
      </c>
      <c r="G117" s="1">
        <v>2014</v>
      </c>
      <c r="H117" s="1">
        <v>2018</v>
      </c>
      <c r="J117" s="3" t="s">
        <v>62</v>
      </c>
      <c r="K117" s="3" t="s">
        <v>63</v>
      </c>
      <c r="L117" s="3" t="s">
        <v>64</v>
      </c>
    </row>
    <row r="118" spans="1:12" x14ac:dyDescent="0.35">
      <c r="A118" t="s">
        <v>16</v>
      </c>
      <c r="B118">
        <v>272371</v>
      </c>
      <c r="C118">
        <v>305477</v>
      </c>
      <c r="D118">
        <v>275913</v>
      </c>
      <c r="F118" s="2">
        <f t="shared" ref="F118:F148" si="31">(B118*225)/1000000</f>
        <v>61.283475000000003</v>
      </c>
      <c r="G118" s="2">
        <f t="shared" ref="G118:G148" si="32">(C118*225)/1000000</f>
        <v>68.732325000000003</v>
      </c>
      <c r="H118" s="2">
        <f>(D118*225)/1000000</f>
        <v>62.080424999999998</v>
      </c>
      <c r="I118" s="2"/>
      <c r="J118" s="2">
        <f>G118-F118</f>
        <v>7.4488500000000002</v>
      </c>
      <c r="K118" s="2">
        <f>H118-G118</f>
        <v>-6.6519000000000048</v>
      </c>
      <c r="L118" s="2">
        <f>H118-F118</f>
        <v>0.79694999999999538</v>
      </c>
    </row>
    <row r="119" spans="1:12" x14ac:dyDescent="0.35">
      <c r="A119" t="s">
        <v>17</v>
      </c>
      <c r="B119">
        <v>492809</v>
      </c>
      <c r="C119">
        <v>506870</v>
      </c>
      <c r="D119">
        <v>494811</v>
      </c>
      <c r="F119" s="2">
        <f t="shared" si="31"/>
        <v>110.882025</v>
      </c>
      <c r="G119" s="2">
        <f t="shared" si="32"/>
        <v>114.04575</v>
      </c>
      <c r="H119" s="2">
        <f t="shared" ref="H119:H148" si="33">(D119*225)/1000000</f>
        <v>111.332475</v>
      </c>
      <c r="I119" s="2"/>
      <c r="J119" s="2">
        <f t="shared" ref="J119:J148" si="34">G119-F119</f>
        <v>3.1637249999999995</v>
      </c>
      <c r="K119" s="2">
        <f t="shared" ref="K119:K148" si="35">H119-G119</f>
        <v>-2.7132749999999959</v>
      </c>
      <c r="L119" s="2">
        <f t="shared" ref="L119:L148" si="36">H119-F119</f>
        <v>0.45045000000000357</v>
      </c>
    </row>
    <row r="120" spans="1:12" x14ac:dyDescent="0.35">
      <c r="A120" t="s">
        <v>18</v>
      </c>
      <c r="B120">
        <v>3883514</v>
      </c>
      <c r="C120">
        <v>3981076</v>
      </c>
      <c r="D120">
        <v>3918574</v>
      </c>
      <c r="F120" s="2">
        <f t="shared" si="31"/>
        <v>873.79065000000003</v>
      </c>
      <c r="G120" s="2">
        <f t="shared" si="32"/>
        <v>895.74210000000005</v>
      </c>
      <c r="H120" s="2">
        <f t="shared" si="33"/>
        <v>881.67915000000005</v>
      </c>
      <c r="I120" s="2"/>
      <c r="J120" s="2">
        <f t="shared" si="34"/>
        <v>21.951450000000023</v>
      </c>
      <c r="K120" s="2">
        <f t="shared" si="35"/>
        <v>-14.062950000000001</v>
      </c>
      <c r="L120" s="2">
        <f t="shared" si="36"/>
        <v>7.8885000000000218</v>
      </c>
    </row>
    <row r="121" spans="1:12" x14ac:dyDescent="0.35">
      <c r="A121" t="s">
        <v>19</v>
      </c>
      <c r="B121">
        <v>11670902</v>
      </c>
      <c r="C121">
        <v>11758560</v>
      </c>
      <c r="D121">
        <v>11719002</v>
      </c>
      <c r="F121" s="2">
        <f t="shared" si="31"/>
        <v>2625.9529499999999</v>
      </c>
      <c r="G121" s="2">
        <f t="shared" si="32"/>
        <v>2645.6759999999999</v>
      </c>
      <c r="H121" s="2">
        <f t="shared" si="33"/>
        <v>2636.7754500000001</v>
      </c>
      <c r="I121" s="2"/>
      <c r="J121" s="2">
        <f t="shared" si="34"/>
        <v>19.723050000000057</v>
      </c>
      <c r="K121" s="2">
        <f t="shared" si="35"/>
        <v>-8.9005499999998392</v>
      </c>
      <c r="L121" s="2">
        <f t="shared" si="36"/>
        <v>10.822500000000218</v>
      </c>
    </row>
    <row r="122" spans="1:12" x14ac:dyDescent="0.35">
      <c r="A122" t="s">
        <v>20</v>
      </c>
      <c r="B122">
        <v>10494643</v>
      </c>
      <c r="C122">
        <v>10593824</v>
      </c>
      <c r="D122">
        <v>10544524</v>
      </c>
      <c r="F122" s="2">
        <f t="shared" si="31"/>
        <v>2361.2946750000001</v>
      </c>
      <c r="G122" s="2">
        <f t="shared" si="32"/>
        <v>2383.6104</v>
      </c>
      <c r="H122" s="2">
        <f t="shared" si="33"/>
        <v>2372.5178999999998</v>
      </c>
      <c r="I122" s="2"/>
      <c r="J122" s="2">
        <f t="shared" si="34"/>
        <v>22.315724999999929</v>
      </c>
      <c r="K122" s="2">
        <f t="shared" si="35"/>
        <v>-11.0925000000002</v>
      </c>
      <c r="L122" s="2">
        <f t="shared" si="36"/>
        <v>11.223224999999729</v>
      </c>
    </row>
    <row r="123" spans="1:12" x14ac:dyDescent="0.35">
      <c r="A123" t="s">
        <v>21</v>
      </c>
      <c r="B123">
        <v>14935143</v>
      </c>
      <c r="C123">
        <v>15211544</v>
      </c>
      <c r="D123">
        <v>15179779</v>
      </c>
      <c r="F123" s="2">
        <f t="shared" si="31"/>
        <v>3360.4071749999998</v>
      </c>
      <c r="G123" s="2">
        <f t="shared" si="32"/>
        <v>3422.5974000000001</v>
      </c>
      <c r="H123" s="2">
        <f t="shared" si="33"/>
        <v>3415.4502750000001</v>
      </c>
      <c r="I123" s="2"/>
      <c r="J123" s="2">
        <f t="shared" si="34"/>
        <v>62.190225000000282</v>
      </c>
      <c r="K123" s="2">
        <f t="shared" si="35"/>
        <v>-7.14712499999996</v>
      </c>
      <c r="L123" s="2">
        <f t="shared" si="36"/>
        <v>55.043100000000322</v>
      </c>
    </row>
    <row r="124" spans="1:12" x14ac:dyDescent="0.35">
      <c r="A124" t="s">
        <v>22</v>
      </c>
      <c r="B124">
        <v>536</v>
      </c>
      <c r="C124">
        <v>2472</v>
      </c>
      <c r="D124">
        <v>942</v>
      </c>
      <c r="F124" s="2">
        <f t="shared" si="31"/>
        <v>0.1206</v>
      </c>
      <c r="G124" s="2">
        <f t="shared" si="32"/>
        <v>0.55620000000000003</v>
      </c>
      <c r="H124" s="2">
        <f t="shared" si="33"/>
        <v>0.21195</v>
      </c>
      <c r="I124" s="2"/>
      <c r="J124" s="2">
        <f t="shared" si="34"/>
        <v>0.43560000000000004</v>
      </c>
      <c r="K124" s="2">
        <f t="shared" si="35"/>
        <v>-0.34425000000000006</v>
      </c>
      <c r="L124" s="2">
        <f t="shared" si="36"/>
        <v>9.1350000000000001E-2</v>
      </c>
    </row>
    <row r="125" spans="1:12" x14ac:dyDescent="0.35">
      <c r="A125" t="s">
        <v>23</v>
      </c>
      <c r="B125">
        <v>24642</v>
      </c>
      <c r="C125">
        <v>42342</v>
      </c>
      <c r="D125">
        <v>22818</v>
      </c>
      <c r="F125" s="2">
        <f t="shared" si="31"/>
        <v>5.5444500000000003</v>
      </c>
      <c r="G125" s="2">
        <f t="shared" si="32"/>
        <v>9.5269499999999994</v>
      </c>
      <c r="H125" s="2">
        <f t="shared" si="33"/>
        <v>5.1340500000000002</v>
      </c>
      <c r="I125" s="2"/>
      <c r="J125" s="2">
        <f t="shared" si="34"/>
        <v>3.982499999999999</v>
      </c>
      <c r="K125" s="2">
        <f t="shared" si="35"/>
        <v>-4.3928999999999991</v>
      </c>
      <c r="L125" s="2">
        <f t="shared" si="36"/>
        <v>-0.4104000000000001</v>
      </c>
    </row>
    <row r="126" spans="1:12" x14ac:dyDescent="0.35">
      <c r="A126" t="s">
        <v>24</v>
      </c>
      <c r="B126">
        <v>11369695</v>
      </c>
      <c r="C126">
        <v>11507470</v>
      </c>
      <c r="D126">
        <v>11353828</v>
      </c>
      <c r="F126" s="2">
        <f t="shared" si="31"/>
        <v>2558.1813750000001</v>
      </c>
      <c r="G126" s="2">
        <f t="shared" si="32"/>
        <v>2589.18075</v>
      </c>
      <c r="H126" s="2">
        <f t="shared" si="33"/>
        <v>2554.6113</v>
      </c>
      <c r="I126" s="2"/>
      <c r="J126" s="2">
        <f t="shared" si="34"/>
        <v>30.999374999999873</v>
      </c>
      <c r="K126" s="2">
        <f t="shared" si="35"/>
        <v>-34.569449999999961</v>
      </c>
      <c r="L126" s="2">
        <f t="shared" si="36"/>
        <v>-3.570075000000088</v>
      </c>
    </row>
    <row r="127" spans="1:12" x14ac:dyDescent="0.35">
      <c r="A127" t="s">
        <v>25</v>
      </c>
      <c r="B127">
        <v>2551517</v>
      </c>
      <c r="C127">
        <v>2559942</v>
      </c>
      <c r="D127">
        <v>2572234</v>
      </c>
      <c r="F127" s="2">
        <f t="shared" si="31"/>
        <v>574.09132499999998</v>
      </c>
      <c r="G127" s="2">
        <f t="shared" si="32"/>
        <v>575.98694999999998</v>
      </c>
      <c r="H127" s="2">
        <f t="shared" si="33"/>
        <v>578.75265000000002</v>
      </c>
      <c r="I127" s="2"/>
      <c r="J127" s="2">
        <f t="shared" si="34"/>
        <v>1.8956249999999955</v>
      </c>
      <c r="K127" s="2">
        <f t="shared" si="35"/>
        <v>2.765700000000038</v>
      </c>
      <c r="L127" s="2">
        <f t="shared" si="36"/>
        <v>4.6613250000000335</v>
      </c>
    </row>
    <row r="128" spans="1:12" x14ac:dyDescent="0.35">
      <c r="A128" t="s">
        <v>26</v>
      </c>
      <c r="B128">
        <v>25157</v>
      </c>
      <c r="C128">
        <v>37340</v>
      </c>
      <c r="D128">
        <v>22420</v>
      </c>
      <c r="F128" s="2">
        <f t="shared" si="31"/>
        <v>5.6603250000000003</v>
      </c>
      <c r="G128" s="2">
        <f t="shared" si="32"/>
        <v>8.4015000000000004</v>
      </c>
      <c r="H128" s="2">
        <f t="shared" si="33"/>
        <v>5.0445000000000002</v>
      </c>
      <c r="I128" s="2"/>
      <c r="J128" s="2">
        <f t="shared" si="34"/>
        <v>2.7411750000000001</v>
      </c>
      <c r="K128" s="2">
        <f t="shared" si="35"/>
        <v>-3.3570000000000002</v>
      </c>
      <c r="L128" s="2">
        <f t="shared" si="36"/>
        <v>-0.61582500000000007</v>
      </c>
    </row>
    <row r="129" spans="1:12" x14ac:dyDescent="0.35">
      <c r="A129" t="s">
        <v>27</v>
      </c>
      <c r="B129">
        <v>44588</v>
      </c>
      <c r="C129">
        <v>67523</v>
      </c>
      <c r="D129">
        <v>48147</v>
      </c>
      <c r="F129" s="2">
        <f t="shared" si="31"/>
        <v>10.032299999999999</v>
      </c>
      <c r="G129" s="2">
        <f t="shared" si="32"/>
        <v>15.192674999999999</v>
      </c>
      <c r="H129" s="2">
        <f t="shared" si="33"/>
        <v>10.833074999999999</v>
      </c>
      <c r="I129" s="2"/>
      <c r="J129" s="2">
        <f t="shared" si="34"/>
        <v>5.1603750000000002</v>
      </c>
      <c r="K129" s="2">
        <f t="shared" si="35"/>
        <v>-4.3596000000000004</v>
      </c>
      <c r="L129" s="2">
        <f t="shared" si="36"/>
        <v>0.80077499999999979</v>
      </c>
    </row>
    <row r="130" spans="1:12" x14ac:dyDescent="0.35">
      <c r="A130" t="s">
        <v>28</v>
      </c>
      <c r="B130">
        <v>4854637</v>
      </c>
      <c r="C130">
        <v>4905574</v>
      </c>
      <c r="D130">
        <v>4881117</v>
      </c>
      <c r="F130" s="2">
        <f t="shared" si="31"/>
        <v>1092.2933250000001</v>
      </c>
      <c r="G130" s="2">
        <f t="shared" si="32"/>
        <v>1103.75415</v>
      </c>
      <c r="H130" s="2">
        <f t="shared" si="33"/>
        <v>1098.251325</v>
      </c>
      <c r="I130" s="2"/>
      <c r="J130" s="2">
        <f t="shared" si="34"/>
        <v>11.460824999999886</v>
      </c>
      <c r="K130" s="2">
        <f t="shared" si="35"/>
        <v>-5.5028250000000298</v>
      </c>
      <c r="L130" s="2">
        <f t="shared" si="36"/>
        <v>5.9579999999998563</v>
      </c>
    </row>
    <row r="131" spans="1:12" x14ac:dyDescent="0.35">
      <c r="A131" t="s">
        <v>29</v>
      </c>
      <c r="B131">
        <v>16066605</v>
      </c>
      <c r="C131">
        <v>16144461</v>
      </c>
      <c r="D131">
        <v>16160180</v>
      </c>
      <c r="F131" s="2">
        <f t="shared" si="31"/>
        <v>3614.9861249999999</v>
      </c>
      <c r="G131" s="2">
        <f t="shared" si="32"/>
        <v>3632.503725</v>
      </c>
      <c r="H131" s="2">
        <f t="shared" si="33"/>
        <v>3636.0405000000001</v>
      </c>
      <c r="I131" s="2"/>
      <c r="J131" s="2">
        <f t="shared" si="34"/>
        <v>17.51760000000013</v>
      </c>
      <c r="K131" s="2">
        <f t="shared" si="35"/>
        <v>3.5367750000000342</v>
      </c>
      <c r="L131" s="2">
        <f t="shared" si="36"/>
        <v>21.054375000000164</v>
      </c>
    </row>
    <row r="132" spans="1:12" x14ac:dyDescent="0.35">
      <c r="A132" t="s">
        <v>30</v>
      </c>
      <c r="B132">
        <v>2018259</v>
      </c>
      <c r="C132">
        <v>2042632</v>
      </c>
      <c r="D132">
        <v>2045594</v>
      </c>
      <c r="F132" s="2">
        <f t="shared" si="31"/>
        <v>454.10827499999999</v>
      </c>
      <c r="G132" s="2">
        <f t="shared" si="32"/>
        <v>459.59219999999999</v>
      </c>
      <c r="H132" s="2">
        <f t="shared" si="33"/>
        <v>460.25864999999999</v>
      </c>
      <c r="I132" s="2"/>
      <c r="J132" s="2">
        <f t="shared" si="34"/>
        <v>5.4839249999999993</v>
      </c>
      <c r="K132" s="2">
        <f t="shared" si="35"/>
        <v>0.66644999999999754</v>
      </c>
      <c r="L132" s="2">
        <f t="shared" si="36"/>
        <v>6.1503749999999968</v>
      </c>
    </row>
    <row r="133" spans="1:12" x14ac:dyDescent="0.35">
      <c r="A133" t="s">
        <v>31</v>
      </c>
      <c r="B133">
        <v>3946631</v>
      </c>
      <c r="C133">
        <v>3987369</v>
      </c>
      <c r="D133">
        <v>3975972</v>
      </c>
      <c r="F133" s="2">
        <f t="shared" si="31"/>
        <v>887.99197500000002</v>
      </c>
      <c r="G133" s="2">
        <f t="shared" si="32"/>
        <v>897.15802499999995</v>
      </c>
      <c r="H133" s="2">
        <f t="shared" si="33"/>
        <v>894.59370000000001</v>
      </c>
      <c r="I133" s="2"/>
      <c r="J133" s="2">
        <f t="shared" si="34"/>
        <v>9.1660499999999274</v>
      </c>
      <c r="K133" s="2">
        <f t="shared" si="35"/>
        <v>-2.5643249999999398</v>
      </c>
      <c r="L133" s="2">
        <f t="shared" si="36"/>
        <v>6.6017249999999876</v>
      </c>
    </row>
    <row r="134" spans="1:12" x14ac:dyDescent="0.35">
      <c r="A134" t="s">
        <v>32</v>
      </c>
      <c r="B134">
        <v>10688</v>
      </c>
      <c r="C134">
        <v>12034</v>
      </c>
      <c r="D134">
        <v>11318</v>
      </c>
      <c r="F134" s="2">
        <f t="shared" si="31"/>
        <v>2.4047999999999998</v>
      </c>
      <c r="G134" s="2">
        <f t="shared" si="32"/>
        <v>2.7076500000000001</v>
      </c>
      <c r="H134" s="2">
        <f t="shared" si="33"/>
        <v>2.5465499999999999</v>
      </c>
      <c r="I134" s="2"/>
      <c r="J134" s="2">
        <f t="shared" si="34"/>
        <v>0.30285000000000029</v>
      </c>
      <c r="K134" s="2">
        <f t="shared" si="35"/>
        <v>-0.16110000000000024</v>
      </c>
      <c r="L134" s="2">
        <f t="shared" si="36"/>
        <v>0.14175000000000004</v>
      </c>
    </row>
    <row r="135" spans="1:12" x14ac:dyDescent="0.35">
      <c r="A135" t="s">
        <v>33</v>
      </c>
      <c r="B135">
        <v>10310568</v>
      </c>
      <c r="C135">
        <v>10330483</v>
      </c>
      <c r="D135">
        <v>10368246</v>
      </c>
      <c r="F135" s="2">
        <f t="shared" si="31"/>
        <v>2319.8778000000002</v>
      </c>
      <c r="G135" s="2">
        <f t="shared" si="32"/>
        <v>2324.3586749999999</v>
      </c>
      <c r="H135" s="2">
        <f t="shared" si="33"/>
        <v>2332.8553499999998</v>
      </c>
      <c r="I135" s="2"/>
      <c r="J135" s="2">
        <f t="shared" si="34"/>
        <v>4.4808749999997417</v>
      </c>
      <c r="K135" s="2">
        <f t="shared" si="35"/>
        <v>8.4966749999998683</v>
      </c>
      <c r="L135" s="2">
        <f t="shared" si="36"/>
        <v>12.97754999999961</v>
      </c>
    </row>
    <row r="136" spans="1:12" x14ac:dyDescent="0.35">
      <c r="A136" t="s">
        <v>34</v>
      </c>
      <c r="B136">
        <v>7141</v>
      </c>
      <c r="C136">
        <v>10255</v>
      </c>
      <c r="D136">
        <v>9344</v>
      </c>
      <c r="F136" s="2">
        <f t="shared" si="31"/>
        <v>1.606725</v>
      </c>
      <c r="G136" s="2">
        <f t="shared" si="32"/>
        <v>2.307375</v>
      </c>
      <c r="H136" s="2">
        <f t="shared" si="33"/>
        <v>2.1023999999999998</v>
      </c>
      <c r="I136" s="2"/>
      <c r="J136" s="2">
        <f t="shared" si="34"/>
        <v>0.70065</v>
      </c>
      <c r="K136" s="2">
        <f t="shared" si="35"/>
        <v>-0.20497500000000013</v>
      </c>
      <c r="L136" s="2">
        <f t="shared" si="36"/>
        <v>0.49567499999999987</v>
      </c>
    </row>
    <row r="137" spans="1:12" x14ac:dyDescent="0.35">
      <c r="A137" t="s">
        <v>35</v>
      </c>
      <c r="B137">
        <v>11159044</v>
      </c>
      <c r="C137">
        <v>11211895</v>
      </c>
      <c r="D137">
        <v>11182539</v>
      </c>
      <c r="F137" s="2">
        <f t="shared" si="31"/>
        <v>2510.7849000000001</v>
      </c>
      <c r="G137" s="2">
        <f t="shared" si="32"/>
        <v>2522.676375</v>
      </c>
      <c r="H137" s="2">
        <f t="shared" si="33"/>
        <v>2516.0712749999998</v>
      </c>
      <c r="I137" s="2"/>
      <c r="J137" s="2">
        <f t="shared" si="34"/>
        <v>11.8914749999999</v>
      </c>
      <c r="K137" s="2">
        <f t="shared" si="35"/>
        <v>-6.6051000000002205</v>
      </c>
      <c r="L137" s="2">
        <f t="shared" si="36"/>
        <v>5.2863749999996799</v>
      </c>
    </row>
    <row r="138" spans="1:12" x14ac:dyDescent="0.35">
      <c r="A138" t="s">
        <v>36</v>
      </c>
      <c r="B138">
        <v>6347614</v>
      </c>
      <c r="C138">
        <v>6518551</v>
      </c>
      <c r="D138">
        <v>6515526</v>
      </c>
      <c r="F138" s="2">
        <f t="shared" si="31"/>
        <v>1428.21315</v>
      </c>
      <c r="G138" s="2">
        <f t="shared" si="32"/>
        <v>1466.6739749999999</v>
      </c>
      <c r="H138" s="2">
        <f t="shared" si="33"/>
        <v>1465.99335</v>
      </c>
      <c r="I138" s="2"/>
      <c r="J138" s="2">
        <f t="shared" si="34"/>
        <v>38.460824999999886</v>
      </c>
      <c r="K138" s="2">
        <f t="shared" si="35"/>
        <v>-0.68062499999996362</v>
      </c>
      <c r="L138" s="2">
        <f t="shared" si="36"/>
        <v>37.780199999999923</v>
      </c>
    </row>
    <row r="139" spans="1:12" x14ac:dyDescent="0.35">
      <c r="A139" t="s">
        <v>37</v>
      </c>
      <c r="B139">
        <v>22889</v>
      </c>
      <c r="C139">
        <v>21859</v>
      </c>
      <c r="D139">
        <v>22699</v>
      </c>
      <c r="F139" s="2">
        <f t="shared" si="31"/>
        <v>5.1500250000000003</v>
      </c>
      <c r="G139" s="2">
        <f t="shared" si="32"/>
        <v>4.9182750000000004</v>
      </c>
      <c r="H139" s="2">
        <f t="shared" si="33"/>
        <v>5.1072749999999996</v>
      </c>
      <c r="I139" s="2"/>
      <c r="J139" s="2">
        <f t="shared" si="34"/>
        <v>-0.2317499999999999</v>
      </c>
      <c r="K139" s="2">
        <f t="shared" si="35"/>
        <v>0.18899999999999917</v>
      </c>
      <c r="L139" s="2">
        <f t="shared" si="36"/>
        <v>-4.2750000000000732E-2</v>
      </c>
    </row>
    <row r="140" spans="1:12" x14ac:dyDescent="0.35">
      <c r="A140" t="s">
        <v>38</v>
      </c>
      <c r="B140">
        <v>5993917</v>
      </c>
      <c r="C140">
        <v>6052426</v>
      </c>
      <c r="D140">
        <v>6014682</v>
      </c>
      <c r="F140" s="2">
        <f t="shared" si="31"/>
        <v>1348.6313250000001</v>
      </c>
      <c r="G140" s="2">
        <f t="shared" si="32"/>
        <v>1361.79585</v>
      </c>
      <c r="H140" s="2">
        <f t="shared" si="33"/>
        <v>1353.3034500000001</v>
      </c>
      <c r="I140" s="2"/>
      <c r="J140" s="2">
        <f t="shared" si="34"/>
        <v>13.164524999999912</v>
      </c>
      <c r="K140" s="2">
        <f t="shared" si="35"/>
        <v>-8.4923999999998614</v>
      </c>
      <c r="L140" s="2">
        <f t="shared" si="36"/>
        <v>4.6721250000000509</v>
      </c>
    </row>
    <row r="141" spans="1:12" x14ac:dyDescent="0.35">
      <c r="A141" t="s">
        <v>39</v>
      </c>
      <c r="B141">
        <v>2021524</v>
      </c>
      <c r="C141">
        <v>2070556</v>
      </c>
      <c r="D141">
        <v>2065601</v>
      </c>
      <c r="F141" s="2">
        <f t="shared" si="31"/>
        <v>454.84289999999999</v>
      </c>
      <c r="G141" s="2">
        <f t="shared" si="32"/>
        <v>465.87509999999997</v>
      </c>
      <c r="H141" s="2">
        <f t="shared" si="33"/>
        <v>464.76022499999999</v>
      </c>
      <c r="I141" s="2"/>
      <c r="J141" s="2">
        <f t="shared" si="34"/>
        <v>11.032199999999989</v>
      </c>
      <c r="K141" s="2">
        <f t="shared" si="35"/>
        <v>-1.1148749999999836</v>
      </c>
      <c r="L141" s="2">
        <f t="shared" si="36"/>
        <v>9.9173250000000053</v>
      </c>
    </row>
    <row r="142" spans="1:12" x14ac:dyDescent="0.35">
      <c r="A142" t="s">
        <v>40</v>
      </c>
      <c r="B142">
        <v>1610725</v>
      </c>
      <c r="C142">
        <v>1645836</v>
      </c>
      <c r="D142">
        <v>1637728</v>
      </c>
      <c r="F142" s="2">
        <f t="shared" si="31"/>
        <v>362.41312499999998</v>
      </c>
      <c r="G142" s="2">
        <f t="shared" si="32"/>
        <v>370.31310000000002</v>
      </c>
      <c r="H142" s="2">
        <f t="shared" si="33"/>
        <v>368.48880000000003</v>
      </c>
      <c r="I142" s="2"/>
      <c r="J142" s="2">
        <f t="shared" si="34"/>
        <v>7.8999750000000404</v>
      </c>
      <c r="K142" s="2">
        <f t="shared" si="35"/>
        <v>-1.8242999999999938</v>
      </c>
      <c r="L142" s="2">
        <f t="shared" si="36"/>
        <v>6.0756750000000466</v>
      </c>
    </row>
    <row r="143" spans="1:12" x14ac:dyDescent="0.35">
      <c r="A143" t="s">
        <v>41</v>
      </c>
      <c r="B143">
        <v>731299</v>
      </c>
      <c r="C143">
        <v>731848</v>
      </c>
      <c r="D143">
        <v>729899</v>
      </c>
      <c r="F143" s="2">
        <f t="shared" si="31"/>
        <v>164.54227499999999</v>
      </c>
      <c r="G143" s="2">
        <f t="shared" si="32"/>
        <v>164.66579999999999</v>
      </c>
      <c r="H143" s="2">
        <f t="shared" si="33"/>
        <v>164.22727499999999</v>
      </c>
      <c r="I143" s="2"/>
      <c r="J143" s="2">
        <f t="shared" si="34"/>
        <v>0.12352500000000077</v>
      </c>
      <c r="K143" s="2">
        <f t="shared" si="35"/>
        <v>-0.4385249999999985</v>
      </c>
      <c r="L143" s="2">
        <f t="shared" si="36"/>
        <v>-0.31499999999999773</v>
      </c>
    </row>
    <row r="144" spans="1:12" x14ac:dyDescent="0.35">
      <c r="A144" t="s">
        <v>42</v>
      </c>
      <c r="B144">
        <v>13318615</v>
      </c>
      <c r="C144">
        <v>13567279</v>
      </c>
      <c r="D144">
        <v>13489906</v>
      </c>
      <c r="F144" s="2">
        <f t="shared" si="31"/>
        <v>2996.6883750000002</v>
      </c>
      <c r="G144" s="2">
        <f t="shared" si="32"/>
        <v>3052.6377750000001</v>
      </c>
      <c r="H144" s="2">
        <f t="shared" si="33"/>
        <v>3035.22885</v>
      </c>
      <c r="I144" s="2"/>
      <c r="J144" s="2">
        <f t="shared" si="34"/>
        <v>55.949399999999969</v>
      </c>
      <c r="K144" s="2">
        <f t="shared" si="35"/>
        <v>-17.408925000000181</v>
      </c>
      <c r="L144" s="2">
        <f t="shared" si="36"/>
        <v>38.540474999999788</v>
      </c>
    </row>
    <row r="145" spans="1:12" x14ac:dyDescent="0.35">
      <c r="A145" t="s">
        <v>43</v>
      </c>
      <c r="B145">
        <v>9439902</v>
      </c>
      <c r="C145">
        <v>9504161</v>
      </c>
      <c r="D145">
        <v>9478106</v>
      </c>
      <c r="F145" s="2">
        <f t="shared" si="31"/>
        <v>2123.97795</v>
      </c>
      <c r="G145" s="2">
        <f t="shared" si="32"/>
        <v>2138.4362249999999</v>
      </c>
      <c r="H145" s="2">
        <f t="shared" si="33"/>
        <v>2132.5738500000002</v>
      </c>
      <c r="I145" s="2"/>
      <c r="J145" s="2">
        <f t="shared" si="34"/>
        <v>14.458274999999958</v>
      </c>
      <c r="K145" s="2">
        <f t="shared" si="35"/>
        <v>-5.8623749999997017</v>
      </c>
      <c r="L145" s="2">
        <f t="shared" si="36"/>
        <v>8.5959000000002561</v>
      </c>
    </row>
    <row r="146" spans="1:12" x14ac:dyDescent="0.35">
      <c r="A146" t="s">
        <v>44</v>
      </c>
      <c r="B146">
        <v>20961304</v>
      </c>
      <c r="C146">
        <v>21065603</v>
      </c>
      <c r="D146">
        <v>20949867</v>
      </c>
      <c r="F146" s="2">
        <f t="shared" si="31"/>
        <v>4716.2933999999996</v>
      </c>
      <c r="G146" s="2">
        <f t="shared" si="32"/>
        <v>4739.7606750000004</v>
      </c>
      <c r="H146" s="2">
        <f t="shared" si="33"/>
        <v>4713.7200750000002</v>
      </c>
      <c r="I146" s="2"/>
      <c r="J146" s="2">
        <f t="shared" si="34"/>
        <v>23.467275000000882</v>
      </c>
      <c r="K146" s="2">
        <f t="shared" si="35"/>
        <v>-26.040600000000268</v>
      </c>
      <c r="L146" s="2">
        <f t="shared" si="36"/>
        <v>-2.5733249999993859</v>
      </c>
    </row>
    <row r="147" spans="1:12" x14ac:dyDescent="0.35">
      <c r="A147" t="s">
        <v>45</v>
      </c>
      <c r="B147">
        <v>12553182</v>
      </c>
      <c r="C147">
        <v>12744081</v>
      </c>
      <c r="D147">
        <v>12746174</v>
      </c>
      <c r="F147" s="2">
        <f t="shared" si="31"/>
        <v>2824.4659499999998</v>
      </c>
      <c r="G147" s="2">
        <f t="shared" si="32"/>
        <v>2867.4182249999999</v>
      </c>
      <c r="H147" s="2">
        <f t="shared" si="33"/>
        <v>2867.88915</v>
      </c>
      <c r="I147" s="2"/>
      <c r="J147" s="2">
        <f t="shared" si="34"/>
        <v>42.9522750000001</v>
      </c>
      <c r="K147" s="2">
        <f t="shared" si="35"/>
        <v>0.47092500000007931</v>
      </c>
      <c r="L147" s="2">
        <f t="shared" si="36"/>
        <v>43.423200000000179</v>
      </c>
    </row>
    <row r="148" spans="1:12" x14ac:dyDescent="0.35">
      <c r="A148" t="s">
        <v>46</v>
      </c>
      <c r="B148">
        <v>14703485</v>
      </c>
      <c r="C148">
        <v>14813847</v>
      </c>
      <c r="D148">
        <v>14778595</v>
      </c>
      <c r="F148" s="2">
        <f t="shared" si="31"/>
        <v>3308.2841250000001</v>
      </c>
      <c r="G148" s="2">
        <f t="shared" si="32"/>
        <v>3333.1155749999998</v>
      </c>
      <c r="H148" s="2">
        <f t="shared" si="33"/>
        <v>3325.1838750000002</v>
      </c>
      <c r="I148" s="2"/>
      <c r="J148" s="2">
        <f t="shared" si="34"/>
        <v>24.831449999999677</v>
      </c>
      <c r="K148" s="2">
        <f t="shared" si="35"/>
        <v>-7.9316999999996369</v>
      </c>
      <c r="L148" s="2">
        <f t="shared" si="36"/>
        <v>16.89975000000004</v>
      </c>
    </row>
    <row r="149" spans="1:12" x14ac:dyDescent="0.35">
      <c r="A149" s="7" t="s">
        <v>55</v>
      </c>
      <c r="B149" s="8">
        <f>SUM(B118:B148)</f>
        <v>191843546</v>
      </c>
      <c r="C149" s="8">
        <f t="shared" ref="C149" si="37">SUM(C118:C148)</f>
        <v>193955190</v>
      </c>
      <c r="D149" s="8">
        <f t="shared" ref="D149" si="38">SUM(D118:D148)</f>
        <v>193216085</v>
      </c>
      <c r="E149" s="8"/>
      <c r="F149" s="9">
        <f t="shared" ref="F149" si="39">B149*0.000225</f>
        <v>43164.797849999995</v>
      </c>
      <c r="G149" s="9">
        <f t="shared" ref="G149" si="40">C149*0.000225</f>
        <v>43639.917750000001</v>
      </c>
      <c r="H149" s="9">
        <f t="shared" ref="H149" si="41">D149*0.000225</f>
        <v>43473.619124999997</v>
      </c>
      <c r="I149" s="9"/>
      <c r="J149" s="9">
        <f t="shared" ref="J149" si="42">(G149-F149)</f>
        <v>475.11990000000515</v>
      </c>
      <c r="K149" s="9">
        <f t="shared" ref="K149" si="43">(H149-G149)</f>
        <v>-166.29862500000309</v>
      </c>
      <c r="L149" s="9">
        <f t="shared" ref="L149" si="44">(H149-F149)</f>
        <v>308.82127500000206</v>
      </c>
    </row>
    <row r="155" spans="1:12" x14ac:dyDescent="0.35">
      <c r="A155" s="1" t="s">
        <v>76</v>
      </c>
      <c r="B155" s="1" t="s">
        <v>48</v>
      </c>
      <c r="C155" s="1"/>
      <c r="D155" s="1"/>
      <c r="E155" s="1"/>
      <c r="F155" s="1" t="s">
        <v>49</v>
      </c>
      <c r="G155" s="1"/>
      <c r="H155" s="1"/>
      <c r="J155" s="1" t="s">
        <v>50</v>
      </c>
      <c r="K155" s="1"/>
      <c r="L155" s="1"/>
    </row>
    <row r="156" spans="1:12" x14ac:dyDescent="0.35">
      <c r="A156" s="1" t="s">
        <v>51</v>
      </c>
      <c r="B156" s="1">
        <v>1999</v>
      </c>
      <c r="C156" s="1">
        <v>2014</v>
      </c>
      <c r="D156" s="1">
        <v>2018</v>
      </c>
      <c r="E156" s="1"/>
      <c r="F156" s="1">
        <v>1999</v>
      </c>
      <c r="G156" s="1">
        <v>2014</v>
      </c>
      <c r="H156" s="1">
        <v>2018</v>
      </c>
      <c r="J156" s="3" t="s">
        <v>65</v>
      </c>
      <c r="K156" s="3" t="s">
        <v>66</v>
      </c>
      <c r="L156" s="3" t="s">
        <v>67</v>
      </c>
    </row>
    <row r="157" spans="1:12" x14ac:dyDescent="0.35">
      <c r="A157" t="s">
        <v>16</v>
      </c>
      <c r="B157">
        <v>6447126</v>
      </c>
      <c r="C157">
        <v>6456380</v>
      </c>
      <c r="D157">
        <v>6485316</v>
      </c>
      <c r="F157" s="2">
        <f t="shared" ref="F157:F187" si="45">(B157*225)/1000000</f>
        <v>1450.6033500000001</v>
      </c>
      <c r="G157" s="2">
        <f t="shared" ref="G157:G187" si="46">(C157*225)/1000000</f>
        <v>1452.6855</v>
      </c>
      <c r="H157" s="2">
        <f>(D157*225)/1000000</f>
        <v>1459.1960999999999</v>
      </c>
      <c r="I157" s="2"/>
      <c r="J157" s="2">
        <f>G157-F157</f>
        <v>2.082149999999956</v>
      </c>
      <c r="K157" s="2">
        <f>H157-G157</f>
        <v>6.5105999999998403</v>
      </c>
      <c r="L157" s="2">
        <f>H157-F157</f>
        <v>8.5927499999997963</v>
      </c>
    </row>
    <row r="158" spans="1:12" x14ac:dyDescent="0.35">
      <c r="A158" t="s">
        <v>17</v>
      </c>
      <c r="B158">
        <v>7441901</v>
      </c>
      <c r="C158">
        <v>7591433</v>
      </c>
      <c r="D158">
        <v>7556482</v>
      </c>
      <c r="F158" s="2">
        <f t="shared" si="45"/>
        <v>1674.427725</v>
      </c>
      <c r="G158" s="2">
        <f t="shared" si="46"/>
        <v>1708.0724250000001</v>
      </c>
      <c r="H158" s="2">
        <f t="shared" ref="H158:H187" si="47">(D158*225)/1000000</f>
        <v>1700.2084500000001</v>
      </c>
      <c r="I158" s="2"/>
      <c r="J158" s="2">
        <f t="shared" ref="J158:J187" si="48">G158-F158</f>
        <v>33.644700000000057</v>
      </c>
      <c r="K158" s="2">
        <f t="shared" ref="K158:K187" si="49">H158-G158</f>
        <v>-7.8639749999999822</v>
      </c>
      <c r="L158" s="2">
        <f t="shared" ref="L158:L187" si="50">H158-F158</f>
        <v>25.780725000000075</v>
      </c>
    </row>
    <row r="159" spans="1:12" x14ac:dyDescent="0.35">
      <c r="A159" t="s">
        <v>18</v>
      </c>
      <c r="B159">
        <v>4030692</v>
      </c>
      <c r="C159">
        <v>3780033</v>
      </c>
      <c r="D159">
        <v>3889070</v>
      </c>
      <c r="F159" s="2">
        <f t="shared" si="45"/>
        <v>906.90570000000002</v>
      </c>
      <c r="G159" s="2">
        <f t="shared" si="46"/>
        <v>850.50742500000001</v>
      </c>
      <c r="H159" s="2">
        <f t="shared" si="47"/>
        <v>875.04075</v>
      </c>
      <c r="I159" s="2"/>
      <c r="J159" s="2">
        <f t="shared" si="48"/>
        <v>-56.398275000000012</v>
      </c>
      <c r="K159" s="2">
        <f t="shared" si="49"/>
        <v>24.533324999999991</v>
      </c>
      <c r="L159" s="2">
        <f t="shared" si="50"/>
        <v>-31.864950000000022</v>
      </c>
    </row>
    <row r="160" spans="1:12" x14ac:dyDescent="0.35">
      <c r="A160" t="s">
        <v>19</v>
      </c>
      <c r="B160">
        <v>6464861</v>
      </c>
      <c r="C160">
        <v>6325371</v>
      </c>
      <c r="D160">
        <v>6350168</v>
      </c>
      <c r="F160" s="2">
        <f t="shared" si="45"/>
        <v>1454.5937249999999</v>
      </c>
      <c r="G160" s="2">
        <f t="shared" si="46"/>
        <v>1423.2084749999999</v>
      </c>
      <c r="H160" s="2">
        <f t="shared" si="47"/>
        <v>1428.7878000000001</v>
      </c>
      <c r="I160" s="2"/>
      <c r="J160" s="2">
        <f t="shared" si="48"/>
        <v>-31.385250000000042</v>
      </c>
      <c r="K160" s="2">
        <f t="shared" si="49"/>
        <v>5.5793250000001535</v>
      </c>
      <c r="L160" s="2">
        <f t="shared" si="50"/>
        <v>-25.805924999999888</v>
      </c>
    </row>
    <row r="161" spans="1:12" x14ac:dyDescent="0.35">
      <c r="A161" t="s">
        <v>20</v>
      </c>
      <c r="B161">
        <v>7456836</v>
      </c>
      <c r="C161">
        <v>7351157</v>
      </c>
      <c r="D161">
        <v>7366591</v>
      </c>
      <c r="F161" s="2">
        <f t="shared" si="45"/>
        <v>1677.7881</v>
      </c>
      <c r="G161" s="2">
        <f t="shared" si="46"/>
        <v>1654.010325</v>
      </c>
      <c r="H161" s="2">
        <f t="shared" si="47"/>
        <v>1657.4829749999999</v>
      </c>
      <c r="I161" s="2"/>
      <c r="J161" s="2">
        <f t="shared" si="48"/>
        <v>-23.77777500000002</v>
      </c>
      <c r="K161" s="2">
        <f t="shared" si="49"/>
        <v>3.4726499999999305</v>
      </c>
      <c r="L161" s="2">
        <f t="shared" si="50"/>
        <v>-20.305125000000089</v>
      </c>
    </row>
    <row r="162" spans="1:12" x14ac:dyDescent="0.35">
      <c r="A162" t="s">
        <v>21</v>
      </c>
      <c r="B162">
        <v>5912813</v>
      </c>
      <c r="C162">
        <v>5656716</v>
      </c>
      <c r="D162">
        <v>5696874</v>
      </c>
      <c r="F162" s="2">
        <f t="shared" si="45"/>
        <v>1330.3829249999999</v>
      </c>
      <c r="G162" s="2">
        <f t="shared" si="46"/>
        <v>1272.7610999999999</v>
      </c>
      <c r="H162" s="2">
        <f t="shared" si="47"/>
        <v>1281.79665</v>
      </c>
      <c r="I162" s="2"/>
      <c r="J162" s="2">
        <f t="shared" si="48"/>
        <v>-57.621824999999944</v>
      </c>
      <c r="K162" s="2">
        <f t="shared" si="49"/>
        <v>9.0355500000000575</v>
      </c>
      <c r="L162" s="2">
        <f t="shared" si="50"/>
        <v>-48.586274999999887</v>
      </c>
    </row>
    <row r="163" spans="1:12" x14ac:dyDescent="0.35">
      <c r="A163" t="s">
        <v>22</v>
      </c>
      <c r="B163">
        <v>760154</v>
      </c>
      <c r="C163">
        <v>726896</v>
      </c>
      <c r="D163">
        <v>721440</v>
      </c>
      <c r="F163" s="2">
        <f t="shared" si="45"/>
        <v>171.03465</v>
      </c>
      <c r="G163" s="2">
        <f t="shared" si="46"/>
        <v>163.55160000000001</v>
      </c>
      <c r="H163" s="2">
        <f t="shared" si="47"/>
        <v>162.32400000000001</v>
      </c>
      <c r="I163" s="2"/>
      <c r="J163" s="2">
        <f t="shared" si="48"/>
        <v>-7.4830499999999915</v>
      </c>
      <c r="K163" s="2">
        <f t="shared" si="49"/>
        <v>-1.2275999999999954</v>
      </c>
      <c r="L163" s="2">
        <f t="shared" si="50"/>
        <v>-8.7106499999999869</v>
      </c>
    </row>
    <row r="164" spans="1:12" x14ac:dyDescent="0.35">
      <c r="A164" t="s">
        <v>23</v>
      </c>
      <c r="B164">
        <v>5690983</v>
      </c>
      <c r="C164">
        <v>5612067</v>
      </c>
      <c r="D164">
        <v>5609284</v>
      </c>
      <c r="F164" s="2">
        <f t="shared" si="45"/>
        <v>1280.4711749999999</v>
      </c>
      <c r="G164" s="2">
        <f t="shared" si="46"/>
        <v>1262.7150750000001</v>
      </c>
      <c r="H164" s="2">
        <f t="shared" si="47"/>
        <v>1262.0889</v>
      </c>
      <c r="I164" s="2"/>
      <c r="J164" s="2">
        <f t="shared" si="48"/>
        <v>-17.756099999999833</v>
      </c>
      <c r="K164" s="2">
        <f t="shared" si="49"/>
        <v>-0.62617500000010295</v>
      </c>
      <c r="L164" s="2">
        <f t="shared" si="50"/>
        <v>-18.382274999999936</v>
      </c>
    </row>
    <row r="165" spans="1:12" x14ac:dyDescent="0.35">
      <c r="A165" t="s">
        <v>24</v>
      </c>
      <c r="B165">
        <v>13599907</v>
      </c>
      <c r="C165">
        <v>13528636</v>
      </c>
      <c r="D165">
        <v>13687419</v>
      </c>
      <c r="F165" s="2">
        <f t="shared" si="45"/>
        <v>3059.9790750000002</v>
      </c>
      <c r="G165" s="2">
        <f t="shared" si="46"/>
        <v>3043.9431</v>
      </c>
      <c r="H165" s="2">
        <f t="shared" si="47"/>
        <v>3079.6692750000002</v>
      </c>
      <c r="I165" s="2"/>
      <c r="J165" s="2">
        <f t="shared" si="48"/>
        <v>-16.035975000000235</v>
      </c>
      <c r="K165" s="2">
        <f t="shared" si="49"/>
        <v>35.726175000000239</v>
      </c>
      <c r="L165" s="2">
        <f t="shared" si="50"/>
        <v>19.690200000000004</v>
      </c>
    </row>
    <row r="166" spans="1:12" x14ac:dyDescent="0.35">
      <c r="A166" t="s">
        <v>25</v>
      </c>
      <c r="B166">
        <v>3864095</v>
      </c>
      <c r="C166">
        <v>3949217</v>
      </c>
      <c r="D166">
        <v>3952884</v>
      </c>
      <c r="F166" s="2">
        <f t="shared" si="45"/>
        <v>869.42137500000001</v>
      </c>
      <c r="G166" s="2">
        <f t="shared" si="46"/>
        <v>888.57382500000006</v>
      </c>
      <c r="H166" s="2">
        <f t="shared" si="47"/>
        <v>889.39890000000003</v>
      </c>
      <c r="I166" s="2"/>
      <c r="J166" s="2">
        <f t="shared" si="48"/>
        <v>19.152450000000044</v>
      </c>
      <c r="K166" s="2">
        <f t="shared" si="49"/>
        <v>0.8250749999999698</v>
      </c>
      <c r="L166" s="2">
        <f t="shared" si="50"/>
        <v>19.977525000000014</v>
      </c>
    </row>
    <row r="167" spans="1:12" x14ac:dyDescent="0.35">
      <c r="A167" t="s">
        <v>26</v>
      </c>
      <c r="B167">
        <v>2594791</v>
      </c>
      <c r="C167">
        <v>2568509</v>
      </c>
      <c r="D167">
        <v>2586543</v>
      </c>
      <c r="F167" s="2">
        <f t="shared" si="45"/>
        <v>583.82797500000004</v>
      </c>
      <c r="G167" s="2">
        <f t="shared" si="46"/>
        <v>577.91452500000003</v>
      </c>
      <c r="H167" s="2">
        <f t="shared" si="47"/>
        <v>581.97217499999999</v>
      </c>
      <c r="I167" s="2"/>
      <c r="J167" s="2">
        <f t="shared" si="48"/>
        <v>-5.9134500000000116</v>
      </c>
      <c r="K167" s="2">
        <f t="shared" si="49"/>
        <v>4.0576499999999669</v>
      </c>
      <c r="L167" s="2">
        <f t="shared" si="50"/>
        <v>-1.8558000000000447</v>
      </c>
    </row>
    <row r="168" spans="1:12" x14ac:dyDescent="0.35">
      <c r="A168" t="s">
        <v>27</v>
      </c>
      <c r="B168">
        <v>5115727</v>
      </c>
      <c r="C168">
        <v>4991233</v>
      </c>
      <c r="D168">
        <v>5006596</v>
      </c>
      <c r="F168" s="2">
        <f t="shared" si="45"/>
        <v>1151.038575</v>
      </c>
      <c r="G168" s="2">
        <f t="shared" si="46"/>
        <v>1123.027425</v>
      </c>
      <c r="H168" s="2">
        <f t="shared" si="47"/>
        <v>1126.4840999999999</v>
      </c>
      <c r="I168" s="2"/>
      <c r="J168" s="2">
        <f t="shared" si="48"/>
        <v>-28.011150000000043</v>
      </c>
      <c r="K168" s="2">
        <f t="shared" si="49"/>
        <v>3.4566749999999047</v>
      </c>
      <c r="L168" s="2">
        <f t="shared" si="50"/>
        <v>-24.554475000000139</v>
      </c>
    </row>
    <row r="169" spans="1:12" x14ac:dyDescent="0.35">
      <c r="A169" t="s">
        <v>28</v>
      </c>
      <c r="B169">
        <v>5455361</v>
      </c>
      <c r="C169">
        <v>5425875</v>
      </c>
      <c r="D169">
        <v>5451269</v>
      </c>
      <c r="F169" s="2">
        <f t="shared" si="45"/>
        <v>1227.4562249999999</v>
      </c>
      <c r="G169" s="2">
        <f t="shared" si="46"/>
        <v>1220.8218750000001</v>
      </c>
      <c r="H169" s="2">
        <f t="shared" si="47"/>
        <v>1226.535525</v>
      </c>
      <c r="I169" s="2"/>
      <c r="J169" s="2">
        <f t="shared" si="48"/>
        <v>-6.634349999999813</v>
      </c>
      <c r="K169" s="2">
        <f t="shared" si="49"/>
        <v>5.713649999999916</v>
      </c>
      <c r="L169" s="2">
        <f t="shared" si="50"/>
        <v>-0.92069999999989705</v>
      </c>
    </row>
    <row r="170" spans="1:12" x14ac:dyDescent="0.35">
      <c r="A170" t="s">
        <v>29</v>
      </c>
      <c r="B170">
        <v>8242742</v>
      </c>
      <c r="C170">
        <v>8174991</v>
      </c>
      <c r="D170">
        <v>8156007</v>
      </c>
      <c r="F170" s="2">
        <f t="shared" si="45"/>
        <v>1854.6169500000001</v>
      </c>
      <c r="G170" s="2">
        <f t="shared" si="46"/>
        <v>1839.372975</v>
      </c>
      <c r="H170" s="2">
        <f t="shared" si="47"/>
        <v>1835.1015749999999</v>
      </c>
      <c r="I170" s="2"/>
      <c r="J170" s="2">
        <f t="shared" si="48"/>
        <v>-15.243975000000091</v>
      </c>
      <c r="K170" s="2">
        <f t="shared" si="49"/>
        <v>-4.2714000000000851</v>
      </c>
      <c r="L170" s="2">
        <f t="shared" si="50"/>
        <v>-19.515375000000176</v>
      </c>
    </row>
    <row r="171" spans="1:12" x14ac:dyDescent="0.35">
      <c r="A171" t="s">
        <v>30</v>
      </c>
      <c r="B171">
        <v>4109309</v>
      </c>
      <c r="C171">
        <v>4153053</v>
      </c>
      <c r="D171">
        <v>4168353</v>
      </c>
      <c r="F171" s="2">
        <f t="shared" si="45"/>
        <v>924.59452499999998</v>
      </c>
      <c r="G171" s="2">
        <f t="shared" si="46"/>
        <v>934.43692499999997</v>
      </c>
      <c r="H171" s="2">
        <f t="shared" si="47"/>
        <v>937.87942499999997</v>
      </c>
      <c r="I171" s="2"/>
      <c r="J171" s="2">
        <f t="shared" si="48"/>
        <v>9.8423999999999978</v>
      </c>
      <c r="K171" s="2">
        <f t="shared" si="49"/>
        <v>3.4424999999999955</v>
      </c>
      <c r="L171" s="2">
        <f t="shared" si="50"/>
        <v>13.284899999999993</v>
      </c>
    </row>
    <row r="172" spans="1:12" x14ac:dyDescent="0.35">
      <c r="A172" t="s">
        <v>31</v>
      </c>
      <c r="B172">
        <v>4936675</v>
      </c>
      <c r="C172">
        <v>4738824</v>
      </c>
      <c r="D172">
        <v>4735089</v>
      </c>
      <c r="F172" s="2">
        <f t="shared" si="45"/>
        <v>1110.7518749999999</v>
      </c>
      <c r="G172" s="2">
        <f t="shared" si="46"/>
        <v>1066.2354</v>
      </c>
      <c r="H172" s="2">
        <f t="shared" si="47"/>
        <v>1065.395025</v>
      </c>
      <c r="I172" s="2"/>
      <c r="J172" s="2">
        <f t="shared" si="48"/>
        <v>-44.5164749999999</v>
      </c>
      <c r="K172" s="2">
        <f t="shared" si="49"/>
        <v>-0.84037499999999454</v>
      </c>
      <c r="L172" s="2">
        <f t="shared" si="50"/>
        <v>-45.356849999999895</v>
      </c>
    </row>
    <row r="173" spans="1:12" x14ac:dyDescent="0.35">
      <c r="A173" t="s">
        <v>32</v>
      </c>
      <c r="B173">
        <v>264901</v>
      </c>
      <c r="C173">
        <v>254950</v>
      </c>
      <c r="D173">
        <v>256073</v>
      </c>
      <c r="F173" s="2">
        <f t="shared" si="45"/>
        <v>59.602725</v>
      </c>
      <c r="G173" s="2">
        <f t="shared" si="46"/>
        <v>57.363750000000003</v>
      </c>
      <c r="H173" s="2">
        <f t="shared" si="47"/>
        <v>57.616425</v>
      </c>
      <c r="I173" s="2"/>
      <c r="J173" s="2">
        <f t="shared" si="48"/>
        <v>-2.2389749999999964</v>
      </c>
      <c r="K173" s="2">
        <f t="shared" si="49"/>
        <v>0.25267499999999643</v>
      </c>
      <c r="L173" s="2">
        <f t="shared" si="50"/>
        <v>-1.9863</v>
      </c>
    </row>
    <row r="174" spans="1:12" x14ac:dyDescent="0.35">
      <c r="A174" t="s">
        <v>33</v>
      </c>
      <c r="B174">
        <v>2307857</v>
      </c>
      <c r="C174">
        <v>2286942</v>
      </c>
      <c r="D174">
        <v>2250822</v>
      </c>
      <c r="F174" s="2">
        <f t="shared" si="45"/>
        <v>519.26782500000002</v>
      </c>
      <c r="G174" s="2">
        <f t="shared" si="46"/>
        <v>514.56195000000002</v>
      </c>
      <c r="H174" s="2">
        <f t="shared" si="47"/>
        <v>506.43495000000001</v>
      </c>
      <c r="I174" s="2"/>
      <c r="J174" s="2">
        <f t="shared" si="48"/>
        <v>-4.7058749999999918</v>
      </c>
      <c r="K174" s="2">
        <f t="shared" si="49"/>
        <v>-8.1270000000000095</v>
      </c>
      <c r="L174" s="2">
        <f t="shared" si="50"/>
        <v>-12.832875000000001</v>
      </c>
    </row>
    <row r="175" spans="1:12" x14ac:dyDescent="0.35">
      <c r="A175" t="s">
        <v>34</v>
      </c>
      <c r="B175">
        <v>896688</v>
      </c>
      <c r="C175">
        <v>789598</v>
      </c>
      <c r="D175">
        <v>766589</v>
      </c>
      <c r="F175" s="2">
        <f t="shared" si="45"/>
        <v>201.75479999999999</v>
      </c>
      <c r="G175" s="2">
        <f t="shared" si="46"/>
        <v>177.65955</v>
      </c>
      <c r="H175" s="2">
        <f t="shared" si="47"/>
        <v>172.48252500000001</v>
      </c>
      <c r="I175" s="2"/>
      <c r="J175" s="2">
        <f t="shared" si="48"/>
        <v>-24.095249999999993</v>
      </c>
      <c r="K175" s="2">
        <f t="shared" si="49"/>
        <v>-5.1770249999999862</v>
      </c>
      <c r="L175" s="2">
        <f t="shared" si="50"/>
        <v>-29.272274999999979</v>
      </c>
    </row>
    <row r="176" spans="1:12" x14ac:dyDescent="0.35">
      <c r="A176" t="s">
        <v>35</v>
      </c>
      <c r="B176">
        <v>8566917</v>
      </c>
      <c r="C176">
        <v>8258301</v>
      </c>
      <c r="D176">
        <v>8284803</v>
      </c>
      <c r="F176" s="2">
        <f t="shared" si="45"/>
        <v>1927.556325</v>
      </c>
      <c r="G176" s="2">
        <f t="shared" si="46"/>
        <v>1858.1177250000001</v>
      </c>
      <c r="H176" s="2">
        <f t="shared" si="47"/>
        <v>1864.0806749999999</v>
      </c>
      <c r="I176" s="2"/>
      <c r="J176" s="2">
        <f t="shared" si="48"/>
        <v>-69.438599999999951</v>
      </c>
      <c r="K176" s="2">
        <f t="shared" si="49"/>
        <v>5.9629499999998643</v>
      </c>
      <c r="L176" s="2">
        <f t="shared" si="50"/>
        <v>-63.475650000000087</v>
      </c>
    </row>
    <row r="177" spans="1:12" x14ac:dyDescent="0.35">
      <c r="A177" t="s">
        <v>36</v>
      </c>
      <c r="B177">
        <v>5584709</v>
      </c>
      <c r="C177">
        <v>5425787</v>
      </c>
      <c r="D177">
        <v>5397300</v>
      </c>
      <c r="F177" s="2">
        <f t="shared" si="45"/>
        <v>1256.5595249999999</v>
      </c>
      <c r="G177" s="2">
        <f t="shared" si="46"/>
        <v>1220.8020750000001</v>
      </c>
      <c r="H177" s="2">
        <f t="shared" si="47"/>
        <v>1214.3924999999999</v>
      </c>
      <c r="I177" s="2"/>
      <c r="J177" s="2">
        <f t="shared" si="48"/>
        <v>-35.757449999999835</v>
      </c>
      <c r="K177" s="2">
        <f t="shared" si="49"/>
        <v>-6.4095750000001317</v>
      </c>
      <c r="L177" s="2">
        <f t="shared" si="50"/>
        <v>-42.167024999999967</v>
      </c>
    </row>
    <row r="178" spans="1:12" x14ac:dyDescent="0.35">
      <c r="A178" t="s">
        <v>37</v>
      </c>
      <c r="B178">
        <v>4007935</v>
      </c>
      <c r="C178">
        <v>3878954</v>
      </c>
      <c r="D178">
        <v>3859095</v>
      </c>
      <c r="F178" s="2">
        <f t="shared" si="45"/>
        <v>901.78537500000004</v>
      </c>
      <c r="G178" s="2">
        <f t="shared" si="46"/>
        <v>872.76464999999996</v>
      </c>
      <c r="H178" s="2">
        <f t="shared" si="47"/>
        <v>868.29637500000001</v>
      </c>
      <c r="I178" s="2"/>
      <c r="J178" s="2">
        <f t="shared" si="48"/>
        <v>-29.020725000000084</v>
      </c>
      <c r="K178" s="2">
        <f t="shared" si="49"/>
        <v>-4.4682749999999487</v>
      </c>
      <c r="L178" s="2">
        <f t="shared" si="50"/>
        <v>-33.489000000000033</v>
      </c>
    </row>
    <row r="179" spans="1:12" x14ac:dyDescent="0.35">
      <c r="A179" t="s">
        <v>38</v>
      </c>
      <c r="B179">
        <v>4407789</v>
      </c>
      <c r="C179">
        <v>4298002</v>
      </c>
      <c r="D179">
        <v>4348186</v>
      </c>
      <c r="F179" s="2">
        <f t="shared" si="45"/>
        <v>991.75252499999999</v>
      </c>
      <c r="G179" s="2">
        <f t="shared" si="46"/>
        <v>967.05044999999996</v>
      </c>
      <c r="H179" s="2">
        <f t="shared" si="47"/>
        <v>978.34185000000002</v>
      </c>
      <c r="I179" s="2"/>
      <c r="J179" s="2">
        <f t="shared" si="48"/>
        <v>-24.702075000000036</v>
      </c>
      <c r="K179" s="2">
        <f t="shared" si="49"/>
        <v>11.291400000000067</v>
      </c>
      <c r="L179" s="2">
        <f t="shared" si="50"/>
        <v>-13.410674999999969</v>
      </c>
    </row>
    <row r="180" spans="1:12" x14ac:dyDescent="0.35">
      <c r="A180" t="s">
        <v>39</v>
      </c>
      <c r="B180">
        <v>2470173</v>
      </c>
      <c r="C180">
        <v>2775343</v>
      </c>
      <c r="D180">
        <v>2723249</v>
      </c>
      <c r="F180" s="2">
        <f t="shared" si="45"/>
        <v>555.78892499999995</v>
      </c>
      <c r="G180" s="2">
        <f t="shared" si="46"/>
        <v>624.45217500000001</v>
      </c>
      <c r="H180" s="2">
        <f t="shared" si="47"/>
        <v>612.73102500000005</v>
      </c>
      <c r="I180" s="2"/>
      <c r="J180" s="2">
        <f t="shared" si="48"/>
        <v>68.663250000000062</v>
      </c>
      <c r="K180" s="2">
        <f t="shared" si="49"/>
        <v>-11.721149999999966</v>
      </c>
      <c r="L180" s="2">
        <f t="shared" si="50"/>
        <v>56.942100000000096</v>
      </c>
    </row>
    <row r="181" spans="1:12" x14ac:dyDescent="0.35">
      <c r="A181" t="s">
        <v>40</v>
      </c>
      <c r="B181">
        <v>2620862</v>
      </c>
      <c r="C181">
        <v>2671055</v>
      </c>
      <c r="D181">
        <v>2666719</v>
      </c>
      <c r="F181" s="2">
        <f t="shared" si="45"/>
        <v>589.69394999999997</v>
      </c>
      <c r="G181" s="2">
        <f t="shared" si="46"/>
        <v>600.98737500000004</v>
      </c>
      <c r="H181" s="2">
        <f t="shared" si="47"/>
        <v>600.01177499999994</v>
      </c>
      <c r="I181" s="2"/>
      <c r="J181" s="2">
        <f t="shared" si="48"/>
        <v>11.29342500000007</v>
      </c>
      <c r="K181" s="2">
        <f t="shared" si="49"/>
        <v>-0.9756000000000995</v>
      </c>
      <c r="L181" s="2">
        <f t="shared" si="50"/>
        <v>10.317824999999971</v>
      </c>
    </row>
    <row r="182" spans="1:12" x14ac:dyDescent="0.35">
      <c r="A182" t="s">
        <v>41</v>
      </c>
      <c r="B182">
        <v>1212064</v>
      </c>
      <c r="C182">
        <v>1163084</v>
      </c>
      <c r="D182">
        <v>1162165</v>
      </c>
      <c r="F182" s="2">
        <f t="shared" si="45"/>
        <v>272.71440000000001</v>
      </c>
      <c r="G182" s="2">
        <f t="shared" si="46"/>
        <v>261.69389999999999</v>
      </c>
      <c r="H182" s="2">
        <f t="shared" si="47"/>
        <v>261.48712499999999</v>
      </c>
      <c r="I182" s="2"/>
      <c r="J182" s="2">
        <f t="shared" si="48"/>
        <v>-11.020500000000027</v>
      </c>
      <c r="K182" s="2">
        <f t="shared" si="49"/>
        <v>-0.20677499999999327</v>
      </c>
      <c r="L182" s="2">
        <f t="shared" si="50"/>
        <v>-11.22727500000002</v>
      </c>
    </row>
    <row r="183" spans="1:12" x14ac:dyDescent="0.35">
      <c r="A183" t="s">
        <v>42</v>
      </c>
      <c r="B183">
        <v>4116048</v>
      </c>
      <c r="C183">
        <v>3915175</v>
      </c>
      <c r="D183">
        <v>3906848</v>
      </c>
      <c r="F183" s="2">
        <f t="shared" si="45"/>
        <v>926.11080000000004</v>
      </c>
      <c r="G183" s="2">
        <f t="shared" si="46"/>
        <v>880.91437499999995</v>
      </c>
      <c r="H183" s="2">
        <f t="shared" si="47"/>
        <v>879.04079999999999</v>
      </c>
      <c r="I183" s="2"/>
      <c r="J183" s="2">
        <f t="shared" si="48"/>
        <v>-45.19642500000009</v>
      </c>
      <c r="K183" s="2">
        <f t="shared" si="49"/>
        <v>-1.8735749999999598</v>
      </c>
      <c r="L183" s="2">
        <f t="shared" si="50"/>
        <v>-47.07000000000005</v>
      </c>
    </row>
    <row r="184" spans="1:12" x14ac:dyDescent="0.35">
      <c r="A184" t="s">
        <v>43</v>
      </c>
      <c r="B184">
        <v>8329941</v>
      </c>
      <c r="C184">
        <v>8161584</v>
      </c>
      <c r="D184">
        <v>8214884</v>
      </c>
      <c r="F184" s="2">
        <f t="shared" si="45"/>
        <v>1874.236725</v>
      </c>
      <c r="G184" s="2">
        <f t="shared" si="46"/>
        <v>1836.3563999999999</v>
      </c>
      <c r="H184" s="2">
        <f t="shared" si="47"/>
        <v>1848.3489</v>
      </c>
      <c r="I184" s="2"/>
      <c r="J184" s="2">
        <f t="shared" si="48"/>
        <v>-37.880325000000084</v>
      </c>
      <c r="K184" s="2">
        <f t="shared" si="49"/>
        <v>11.992500000000064</v>
      </c>
      <c r="L184" s="2">
        <f t="shared" si="50"/>
        <v>-25.887825000000021</v>
      </c>
    </row>
    <row r="185" spans="1:12" x14ac:dyDescent="0.35">
      <c r="A185" t="s">
        <v>44</v>
      </c>
      <c r="B185">
        <v>10676665</v>
      </c>
      <c r="C185">
        <v>10633789</v>
      </c>
      <c r="D185">
        <v>10677328</v>
      </c>
      <c r="F185" s="2">
        <f t="shared" si="45"/>
        <v>2402.2496249999999</v>
      </c>
      <c r="G185" s="2">
        <f t="shared" si="46"/>
        <v>2392.6025249999998</v>
      </c>
      <c r="H185" s="2">
        <f t="shared" si="47"/>
        <v>2402.3987999999999</v>
      </c>
      <c r="I185" s="2"/>
      <c r="J185" s="2">
        <f t="shared" si="48"/>
        <v>-9.6471000000001368</v>
      </c>
      <c r="K185" s="2">
        <f t="shared" si="49"/>
        <v>9.7962750000001506</v>
      </c>
      <c r="L185" s="2">
        <f t="shared" si="50"/>
        <v>0.14917500000001382</v>
      </c>
    </row>
    <row r="186" spans="1:12" x14ac:dyDescent="0.35">
      <c r="A186" t="s">
        <v>45</v>
      </c>
      <c r="B186">
        <v>6429585</v>
      </c>
      <c r="C186">
        <v>6270530</v>
      </c>
      <c r="D186">
        <v>6261801</v>
      </c>
      <c r="F186" s="2">
        <f t="shared" si="45"/>
        <v>1446.6566250000001</v>
      </c>
      <c r="G186" s="2">
        <f t="shared" si="46"/>
        <v>1410.86925</v>
      </c>
      <c r="H186" s="2">
        <f t="shared" si="47"/>
        <v>1408.905225</v>
      </c>
      <c r="I186" s="2"/>
      <c r="J186" s="2">
        <f t="shared" si="48"/>
        <v>-35.787375000000111</v>
      </c>
      <c r="K186" s="2">
        <f t="shared" si="49"/>
        <v>-1.9640249999999924</v>
      </c>
      <c r="L186" s="2">
        <f t="shared" si="50"/>
        <v>-37.751400000000103</v>
      </c>
    </row>
    <row r="187" spans="1:12" x14ac:dyDescent="0.35">
      <c r="A187" t="s">
        <v>46</v>
      </c>
      <c r="B187">
        <v>6303154</v>
      </c>
      <c r="C187">
        <v>6143107</v>
      </c>
      <c r="D187">
        <v>6165660</v>
      </c>
      <c r="F187" s="2">
        <f t="shared" si="45"/>
        <v>1418.20965</v>
      </c>
      <c r="G187" s="2">
        <f t="shared" si="46"/>
        <v>1382.199075</v>
      </c>
      <c r="H187" s="2">
        <f t="shared" si="47"/>
        <v>1387.2735</v>
      </c>
      <c r="I187" s="2"/>
      <c r="J187" s="2">
        <f t="shared" si="48"/>
        <v>-36.010575000000017</v>
      </c>
      <c r="K187" s="2">
        <f t="shared" si="49"/>
        <v>5.0744250000000193</v>
      </c>
      <c r="L187" s="2">
        <f t="shared" si="50"/>
        <v>-30.936149999999998</v>
      </c>
    </row>
    <row r="188" spans="1:12" x14ac:dyDescent="0.35">
      <c r="A188" s="7" t="s">
        <v>55</v>
      </c>
      <c r="B188" s="8">
        <f>SUM(B157:B187)</f>
        <v>160319261</v>
      </c>
      <c r="C188" s="8">
        <f t="shared" ref="C188" si="51">SUM(C157:C187)</f>
        <v>157956592</v>
      </c>
      <c r="D188" s="8">
        <f t="shared" ref="D188" si="52">SUM(D157:D187)</f>
        <v>158360907</v>
      </c>
      <c r="E188" s="8"/>
      <c r="F188" s="9">
        <f t="shared" ref="F188" si="53">B188*0.000225</f>
        <v>36071.833724999997</v>
      </c>
      <c r="G188" s="9">
        <f t="shared" ref="G188" si="54">C188*0.000225</f>
        <v>35540.233200000002</v>
      </c>
      <c r="H188" s="9">
        <f t="shared" ref="H188" si="55">D188*0.000225</f>
        <v>35631.204075000001</v>
      </c>
      <c r="I188" s="9"/>
      <c r="J188" s="9">
        <f t="shared" ref="J188" si="56">(G188-F188)</f>
        <v>-531.60052499999438</v>
      </c>
      <c r="K188" s="9">
        <f t="shared" ref="K188" si="57">(H188-G188)</f>
        <v>90.970874999999069</v>
      </c>
      <c r="L188" s="9">
        <f t="shared" ref="L188" si="58">(H188-F188)</f>
        <v>-440.62964999999531</v>
      </c>
    </row>
  </sheetData>
  <conditionalFormatting sqref="A7:L37">
    <cfRule type="expression" dxfId="6" priority="5">
      <formula>MOD(ROW(),2)=0</formula>
    </cfRule>
  </conditionalFormatting>
  <conditionalFormatting sqref="A44:L75">
    <cfRule type="expression" dxfId="5" priority="4">
      <formula>MOD(ROW(),2)=0</formula>
    </cfRule>
  </conditionalFormatting>
  <conditionalFormatting sqref="A81:L111">
    <cfRule type="expression" dxfId="4" priority="3">
      <formula>MOD(ROW(),2)=0</formula>
    </cfRule>
  </conditionalFormatting>
  <conditionalFormatting sqref="A118:L149">
    <cfRule type="expression" dxfId="3" priority="2">
      <formula>MOD(ROW(),2)=0</formula>
    </cfRule>
  </conditionalFormatting>
  <conditionalFormatting sqref="A157:L187">
    <cfRule type="expression" dxfId="2" priority="1">
      <formula>MOD(ROW(),2)=0</formula>
    </cfRule>
  </conditionalFormatting>
  <pageMargins left="0.7" right="0.7" top="0.75" bottom="0.75" header="0.3" footer="0.3"/>
  <pageSetup orientation="landscape" horizontalDpi="360" verticalDpi="360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C4D37-FBA5-42FA-B361-B616BAED48AF}">
  <dimension ref="A1:AH62"/>
  <sheetViews>
    <sheetView zoomScaleNormal="100" workbookViewId="0">
      <selection activeCell="E13" sqref="E13"/>
    </sheetView>
  </sheetViews>
  <sheetFormatPr defaultRowHeight="14.5" x14ac:dyDescent="0.35"/>
  <cols>
    <col min="1" max="1" width="13.453125" customWidth="1"/>
    <col min="2" max="2" width="20.81640625" bestFit="1" customWidth="1"/>
    <col min="3" max="3" width="18.7265625" customWidth="1"/>
    <col min="4" max="4" width="13.81640625" bestFit="1" customWidth="1"/>
    <col min="5" max="5" width="11.81640625" bestFit="1" customWidth="1"/>
    <col min="6" max="6" width="9.54296875" bestFit="1" customWidth="1"/>
    <col min="7" max="7" width="10.7265625" bestFit="1" customWidth="1"/>
    <col min="8" max="8" width="8.7265625" bestFit="1" customWidth="1"/>
    <col min="9" max="9" width="14" bestFit="1" customWidth="1"/>
    <col min="10" max="10" width="15.26953125" bestFit="1" customWidth="1"/>
    <col min="11" max="11" width="20.54296875" bestFit="1" customWidth="1"/>
    <col min="12" max="12" width="10.81640625" bestFit="1" customWidth="1"/>
    <col min="13" max="13" width="11.1796875" bestFit="1" customWidth="1"/>
    <col min="14" max="14" width="11" customWidth="1"/>
    <col min="15" max="15" width="9.1796875" customWidth="1"/>
    <col min="16" max="16" width="10.453125" customWidth="1"/>
    <col min="17" max="17" width="11.7265625" bestFit="1" customWidth="1"/>
    <col min="18" max="18" width="11.7265625" customWidth="1"/>
    <col min="19" max="19" width="24.1796875" bestFit="1" customWidth="1"/>
    <col min="20" max="20" width="8.7265625" bestFit="1" customWidth="1"/>
    <col min="21" max="21" width="11.54296875" bestFit="1" customWidth="1"/>
    <col min="22" max="22" width="18.81640625" bestFit="1" customWidth="1"/>
    <col min="23" max="23" width="8.7265625" bestFit="1" customWidth="1"/>
    <col min="24" max="24" width="10.453125" bestFit="1" customWidth="1"/>
    <col min="25" max="25" width="8.7265625" bestFit="1" customWidth="1"/>
    <col min="26" max="26" width="13.1796875" bestFit="1" customWidth="1"/>
    <col min="27" max="27" width="13.54296875" bestFit="1" customWidth="1"/>
    <col min="28" max="28" width="9.7265625" customWidth="1"/>
    <col min="29" max="29" width="8.7265625" bestFit="1" customWidth="1"/>
    <col min="30" max="30" width="9.81640625" customWidth="1"/>
    <col min="31" max="31" width="10.7265625" customWidth="1"/>
    <col min="32" max="32" width="9.54296875" customWidth="1"/>
    <col min="33" max="33" width="8.7265625" customWidth="1"/>
  </cols>
  <sheetData>
    <row r="1" spans="1:34" ht="15.5" x14ac:dyDescent="0.35">
      <c r="A1" s="11" t="s">
        <v>78</v>
      </c>
    </row>
    <row r="2" spans="1:34" ht="15.5" x14ac:dyDescent="0.35">
      <c r="A2" s="11" t="s">
        <v>77</v>
      </c>
    </row>
    <row r="5" spans="1:34" s="1" customFormat="1" x14ac:dyDescent="0.35">
      <c r="A5" s="1" t="s">
        <v>68</v>
      </c>
      <c r="C5" s="3" t="s">
        <v>0</v>
      </c>
    </row>
    <row r="6" spans="1:34" s="1" customFormat="1" x14ac:dyDescent="0.35">
      <c r="A6" s="1" t="s">
        <v>69</v>
      </c>
      <c r="B6" s="1" t="s">
        <v>70</v>
      </c>
      <c r="C6" s="3" t="s">
        <v>16</v>
      </c>
      <c r="D6" s="3" t="s">
        <v>17</v>
      </c>
      <c r="E6" s="3" t="s">
        <v>18</v>
      </c>
      <c r="F6" s="3" t="s">
        <v>19</v>
      </c>
      <c r="G6" s="3" t="s">
        <v>20</v>
      </c>
      <c r="H6" s="3" t="s">
        <v>21</v>
      </c>
      <c r="I6" s="3" t="s">
        <v>22</v>
      </c>
      <c r="J6" s="3" t="s">
        <v>23</v>
      </c>
      <c r="K6" s="3" t="s">
        <v>24</v>
      </c>
      <c r="L6" s="3" t="s">
        <v>25</v>
      </c>
      <c r="M6" s="3" t="s">
        <v>26</v>
      </c>
      <c r="N6" s="3" t="s">
        <v>27</v>
      </c>
      <c r="O6" s="3" t="s">
        <v>28</v>
      </c>
      <c r="P6" s="3" t="s">
        <v>29</v>
      </c>
      <c r="Q6" s="3" t="s">
        <v>30</v>
      </c>
      <c r="R6" s="3" t="s">
        <v>31</v>
      </c>
      <c r="S6" s="3" t="s">
        <v>32</v>
      </c>
      <c r="T6" s="3" t="s">
        <v>33</v>
      </c>
      <c r="U6" s="3" t="s">
        <v>34</v>
      </c>
      <c r="V6" s="3" t="s">
        <v>35</v>
      </c>
      <c r="W6" s="3" t="s">
        <v>36</v>
      </c>
      <c r="X6" s="3" t="s">
        <v>37</v>
      </c>
      <c r="Y6" s="3" t="s">
        <v>38</v>
      </c>
      <c r="Z6" s="3" t="s">
        <v>39</v>
      </c>
      <c r="AA6" s="3" t="s">
        <v>40</v>
      </c>
      <c r="AB6" s="3" t="s">
        <v>41</v>
      </c>
      <c r="AC6" s="3" t="s">
        <v>42</v>
      </c>
      <c r="AD6" s="3" t="s">
        <v>43</v>
      </c>
      <c r="AE6" s="3" t="s">
        <v>44</v>
      </c>
      <c r="AF6" s="3" t="s">
        <v>45</v>
      </c>
      <c r="AG6" s="3" t="s">
        <v>46</v>
      </c>
      <c r="AH6" s="3" t="s">
        <v>55</v>
      </c>
    </row>
    <row r="7" spans="1:34" x14ac:dyDescent="0.35">
      <c r="A7">
        <v>1</v>
      </c>
      <c r="B7" t="s">
        <v>1</v>
      </c>
      <c r="C7" s="2">
        <v>8.0912249999999997</v>
      </c>
      <c r="D7" s="2">
        <v>10.881225000000001</v>
      </c>
      <c r="E7" s="2">
        <v>82.253699999999995</v>
      </c>
      <c r="F7" s="2">
        <v>4.640625</v>
      </c>
      <c r="G7" s="2">
        <v>42.297750000000001</v>
      </c>
      <c r="H7" s="2">
        <v>359.30722500000002</v>
      </c>
      <c r="I7" s="2">
        <v>0</v>
      </c>
      <c r="J7" s="2">
        <v>0</v>
      </c>
      <c r="K7" s="2">
        <v>100.4238</v>
      </c>
      <c r="L7" s="2">
        <v>0.61065000000000003</v>
      </c>
      <c r="M7" s="2">
        <v>0</v>
      </c>
      <c r="N7" s="2">
        <v>0</v>
      </c>
      <c r="O7" s="2">
        <v>25.999199999999998</v>
      </c>
      <c r="P7" s="2">
        <v>440.00977499999999</v>
      </c>
      <c r="Q7" s="2">
        <v>3.8205</v>
      </c>
      <c r="R7" s="2">
        <v>16.073550000000001</v>
      </c>
      <c r="S7" s="2">
        <v>0</v>
      </c>
      <c r="T7" s="2">
        <v>20.981925</v>
      </c>
      <c r="U7" s="2">
        <v>0</v>
      </c>
      <c r="V7" s="2">
        <v>2.5800749999999999</v>
      </c>
      <c r="W7" s="2">
        <v>252.82169999999999</v>
      </c>
      <c r="X7" s="2">
        <v>0</v>
      </c>
      <c r="Y7" s="2">
        <v>10.911149999999999</v>
      </c>
      <c r="Z7" s="2">
        <v>24.486525</v>
      </c>
      <c r="AA7" s="2">
        <v>19.325025</v>
      </c>
      <c r="AB7" s="2">
        <v>23.973299999999998</v>
      </c>
      <c r="AC7" s="2">
        <v>354.15134999999998</v>
      </c>
      <c r="AD7" s="2">
        <v>7.7485499999999998</v>
      </c>
      <c r="AE7" s="2">
        <v>39.706650000000003</v>
      </c>
      <c r="AF7" s="2">
        <v>349.22789999999998</v>
      </c>
      <c r="AG7" s="2">
        <v>94.776075000000006</v>
      </c>
      <c r="AH7" s="2">
        <f t="shared" ref="AH7:AH21" si="0">SUM(C7:AG7)</f>
        <v>2295.0994500000006</v>
      </c>
    </row>
    <row r="8" spans="1:34" x14ac:dyDescent="0.35">
      <c r="A8">
        <v>2</v>
      </c>
      <c r="B8" t="s">
        <v>2</v>
      </c>
      <c r="C8" s="2">
        <v>0.16267499999999999</v>
      </c>
      <c r="D8" s="2">
        <v>0.27405000000000002</v>
      </c>
      <c r="E8" s="2">
        <v>3.3108749999999998</v>
      </c>
      <c r="F8" s="2">
        <v>4.5675E-2</v>
      </c>
      <c r="G8" s="2">
        <v>0.32805000000000001</v>
      </c>
      <c r="H8" s="2">
        <v>1.6715249999999999</v>
      </c>
      <c r="I8" s="2">
        <v>0</v>
      </c>
      <c r="J8" s="2">
        <v>0</v>
      </c>
      <c r="K8" s="2">
        <v>0.70289999999999997</v>
      </c>
      <c r="L8" s="2">
        <v>0</v>
      </c>
      <c r="M8" s="2">
        <v>0</v>
      </c>
      <c r="N8" s="2">
        <v>0</v>
      </c>
      <c r="O8" s="2">
        <v>0.22905</v>
      </c>
      <c r="P8" s="2">
        <v>0.38564999999999999</v>
      </c>
      <c r="Q8" s="2">
        <v>7.6499999999999999E-2</v>
      </c>
      <c r="R8" s="2">
        <v>0.89549999999999996</v>
      </c>
      <c r="S8" s="2">
        <v>0</v>
      </c>
      <c r="T8" s="2">
        <v>0.119475</v>
      </c>
      <c r="U8" s="2">
        <v>0</v>
      </c>
      <c r="V8" s="2">
        <v>5.6925000000000003E-2</v>
      </c>
      <c r="W8" s="2">
        <v>1.23705</v>
      </c>
      <c r="X8" s="2">
        <v>0</v>
      </c>
      <c r="Y8" s="2">
        <v>0.45652500000000001</v>
      </c>
      <c r="Z8" s="2">
        <v>0.34987499999999999</v>
      </c>
      <c r="AA8" s="2">
        <v>2.258775</v>
      </c>
      <c r="AB8" s="2">
        <v>1.611</v>
      </c>
      <c r="AC8" s="2">
        <v>1.272375</v>
      </c>
      <c r="AD8" s="2">
        <v>0.98617500000000002</v>
      </c>
      <c r="AE8" s="2">
        <v>1.6814249999999999</v>
      </c>
      <c r="AF8" s="2">
        <v>0.59602500000000003</v>
      </c>
      <c r="AG8" s="2">
        <v>2.232675</v>
      </c>
      <c r="AH8" s="2">
        <f t="shared" si="0"/>
        <v>20.940750000000001</v>
      </c>
    </row>
    <row r="9" spans="1:34" x14ac:dyDescent="0.35">
      <c r="A9">
        <v>3</v>
      </c>
      <c r="B9" t="s">
        <v>3</v>
      </c>
      <c r="C9" s="2">
        <v>1.132425</v>
      </c>
      <c r="D9" s="2">
        <v>0.47542499999999999</v>
      </c>
      <c r="E9" s="2">
        <v>5.4855</v>
      </c>
      <c r="F9" s="2">
        <v>0.31747500000000001</v>
      </c>
      <c r="G9" s="2">
        <v>1.6037999999999999</v>
      </c>
      <c r="H9" s="2">
        <v>2.712825</v>
      </c>
      <c r="I9" s="2">
        <v>0</v>
      </c>
      <c r="J9" s="2">
        <v>0.184725</v>
      </c>
      <c r="K9" s="2">
        <v>0.83835000000000004</v>
      </c>
      <c r="L9" s="2">
        <v>6.8625000000000005E-2</v>
      </c>
      <c r="M9" s="2">
        <v>0</v>
      </c>
      <c r="N9" s="2">
        <v>0</v>
      </c>
      <c r="O9" s="2">
        <v>2.3967000000000001</v>
      </c>
      <c r="P9" s="2">
        <v>3.8756249999999999</v>
      </c>
      <c r="Q9" s="2">
        <v>0.43740000000000001</v>
      </c>
      <c r="R9" s="2">
        <v>0.26819999999999999</v>
      </c>
      <c r="S9" s="2">
        <v>0</v>
      </c>
      <c r="T9" s="2">
        <v>0.42975000000000002</v>
      </c>
      <c r="U9" s="2">
        <v>0</v>
      </c>
      <c r="V9" s="2">
        <v>0</v>
      </c>
      <c r="W9" s="2">
        <v>2.6716500000000001</v>
      </c>
      <c r="X9" s="2">
        <v>0</v>
      </c>
      <c r="Y9" s="2">
        <v>0.80549999999999999</v>
      </c>
      <c r="Z9" s="2">
        <v>1.852425</v>
      </c>
      <c r="AA9" s="2">
        <v>13.813874999999999</v>
      </c>
      <c r="AB9" s="2">
        <v>2.9475000000000001E-2</v>
      </c>
      <c r="AC9" s="2">
        <v>1.8747</v>
      </c>
      <c r="AD9" s="2">
        <v>2.2896000000000001</v>
      </c>
      <c r="AE9" s="2">
        <v>8.3787749999999992</v>
      </c>
      <c r="AF9" s="2">
        <v>6.838425</v>
      </c>
      <c r="AG9" s="2">
        <v>3.8495249999999999</v>
      </c>
      <c r="AH9" s="2">
        <f t="shared" si="0"/>
        <v>62.630774999999993</v>
      </c>
    </row>
    <row r="10" spans="1:34" x14ac:dyDescent="0.35">
      <c r="A10">
        <v>4</v>
      </c>
      <c r="B10" t="s">
        <v>4</v>
      </c>
      <c r="C10" s="2">
        <v>9.0225E-2</v>
      </c>
      <c r="D10" s="2">
        <v>0.47092499999999998</v>
      </c>
      <c r="E10" s="2">
        <v>0.43695000000000001</v>
      </c>
      <c r="F10" s="2">
        <v>2.7224999999999999E-2</v>
      </c>
      <c r="G10" s="2">
        <v>0.43064999999999998</v>
      </c>
      <c r="H10" s="2">
        <v>0.20250000000000001</v>
      </c>
      <c r="I10" s="2">
        <v>0</v>
      </c>
      <c r="J10" s="2">
        <v>1.1249999999999999E-3</v>
      </c>
      <c r="K10" s="2">
        <v>0.95467500000000005</v>
      </c>
      <c r="L10" s="2">
        <v>2.2499999999999999E-4</v>
      </c>
      <c r="M10" s="2">
        <v>0</v>
      </c>
      <c r="N10" s="2">
        <v>0</v>
      </c>
      <c r="O10" s="2">
        <v>9.7424999999999998E-2</v>
      </c>
      <c r="P10" s="2">
        <v>0.8901</v>
      </c>
      <c r="Q10" s="2">
        <v>2.4750000000000002E-3</v>
      </c>
      <c r="R10" s="2">
        <v>6.0749999999999997E-3</v>
      </c>
      <c r="S10" s="2">
        <v>0</v>
      </c>
      <c r="T10" s="2">
        <v>6.9750000000000003E-3</v>
      </c>
      <c r="U10" s="2">
        <v>0</v>
      </c>
      <c r="V10" s="2">
        <v>0</v>
      </c>
      <c r="W10" s="2">
        <v>0.41985</v>
      </c>
      <c r="X10" s="2">
        <v>0</v>
      </c>
      <c r="Y10" s="2">
        <v>0.12870000000000001</v>
      </c>
      <c r="Z10" s="2">
        <v>0.83452499999999996</v>
      </c>
      <c r="AA10" s="2">
        <v>0.26347500000000001</v>
      </c>
      <c r="AB10" s="2">
        <v>2.0250000000000001E-2</v>
      </c>
      <c r="AC10" s="2">
        <v>0.30059999999999998</v>
      </c>
      <c r="AD10" s="2">
        <v>3.6225E-2</v>
      </c>
      <c r="AE10" s="2">
        <v>4.2299999999999997E-2</v>
      </c>
      <c r="AF10" s="2">
        <v>9.2249999999999999E-2</v>
      </c>
      <c r="AG10" s="2">
        <v>0.10845</v>
      </c>
      <c r="AH10" s="2">
        <f t="shared" si="0"/>
        <v>5.8641750000000004</v>
      </c>
    </row>
    <row r="11" spans="1:34" x14ac:dyDescent="0.35">
      <c r="A11">
        <v>5</v>
      </c>
      <c r="B11" t="s">
        <v>5</v>
      </c>
      <c r="C11" s="2">
        <v>59.616900000000001</v>
      </c>
      <c r="D11" s="2">
        <v>244.19159999999999</v>
      </c>
      <c r="E11" s="2">
        <v>173.180925</v>
      </c>
      <c r="F11" s="2">
        <v>60.065325000000001</v>
      </c>
      <c r="G11" s="2">
        <v>42.079725000000003</v>
      </c>
      <c r="H11" s="2">
        <v>31.928175</v>
      </c>
      <c r="I11">
        <v>3.6382500000000002</v>
      </c>
      <c r="J11" s="2">
        <v>61.819875000000003</v>
      </c>
      <c r="K11" s="2">
        <v>182.30265</v>
      </c>
      <c r="L11" s="2">
        <v>0.61807500000000004</v>
      </c>
      <c r="M11" s="2">
        <v>0</v>
      </c>
      <c r="N11" s="2">
        <v>1.6904250000000001</v>
      </c>
      <c r="O11" s="2">
        <v>18.609525000000001</v>
      </c>
      <c r="P11" s="2">
        <v>20.463975000000001</v>
      </c>
      <c r="Q11" s="2">
        <v>5.4638999999999998</v>
      </c>
      <c r="R11" s="2">
        <v>42.953850000000003</v>
      </c>
      <c r="S11" s="2">
        <v>0.23444999999999999</v>
      </c>
      <c r="T11" s="2">
        <v>5.9481000000000002</v>
      </c>
      <c r="U11" s="2">
        <v>50.235300000000002</v>
      </c>
      <c r="V11" s="2">
        <v>43.558875</v>
      </c>
      <c r="W11" s="2">
        <v>15.314399999999999</v>
      </c>
      <c r="X11" s="2">
        <v>42.477975000000001</v>
      </c>
      <c r="Y11" s="2">
        <v>34.076250000000002</v>
      </c>
      <c r="Z11" s="2">
        <v>227.3373</v>
      </c>
      <c r="AA11" s="2">
        <v>149.21212499999999</v>
      </c>
      <c r="AB11" s="2">
        <v>83.723624999999998</v>
      </c>
      <c r="AC11" s="2">
        <v>29.048175000000001</v>
      </c>
      <c r="AD11" s="2">
        <v>59.749650000000003</v>
      </c>
      <c r="AE11" s="2">
        <v>109.24065</v>
      </c>
      <c r="AF11" s="2">
        <v>31.800374999999999</v>
      </c>
      <c r="AG11" s="2">
        <v>57.998249999999999</v>
      </c>
      <c r="AH11" s="2">
        <f t="shared" si="0"/>
        <v>1888.578675</v>
      </c>
    </row>
    <row r="12" spans="1:34" x14ac:dyDescent="0.35">
      <c r="A12">
        <v>6</v>
      </c>
      <c r="B12" t="s">
        <v>6</v>
      </c>
      <c r="C12" s="2">
        <v>5.8205249999999999</v>
      </c>
      <c r="D12" s="2">
        <v>3.6672750000000001</v>
      </c>
      <c r="E12" s="2">
        <v>38.496600000000001</v>
      </c>
      <c r="F12" s="2">
        <v>2.6239499999999998</v>
      </c>
      <c r="G12" s="2">
        <v>5.3230500000000003</v>
      </c>
      <c r="H12" s="2">
        <v>0.85702500000000004</v>
      </c>
      <c r="I12" s="2">
        <v>0</v>
      </c>
      <c r="J12" s="2">
        <v>0</v>
      </c>
      <c r="K12" s="2">
        <v>16.744724999999999</v>
      </c>
      <c r="L12" s="2">
        <v>0</v>
      </c>
      <c r="M12" s="2">
        <v>0</v>
      </c>
      <c r="N12" s="2">
        <v>0</v>
      </c>
      <c r="O12" s="2">
        <v>5.2200000000000003E-2</v>
      </c>
      <c r="P12" s="2">
        <v>0.2079</v>
      </c>
      <c r="Q12" s="2">
        <v>2.2499999999999999E-2</v>
      </c>
      <c r="R12" s="2">
        <v>3.5473499999999998</v>
      </c>
      <c r="S12" s="2">
        <v>0</v>
      </c>
      <c r="T12" s="2">
        <v>0.37372499999999997</v>
      </c>
      <c r="U12" s="2">
        <v>0</v>
      </c>
      <c r="V12" s="2">
        <v>1.428525</v>
      </c>
      <c r="W12" s="2">
        <v>0.37304999999999999</v>
      </c>
      <c r="X12" s="2">
        <v>0</v>
      </c>
      <c r="Y12" s="2">
        <v>2.8343250000000002</v>
      </c>
      <c r="Z12" s="2">
        <v>8.9039249999999992</v>
      </c>
      <c r="AA12" s="2">
        <v>19.405799999999999</v>
      </c>
      <c r="AB12" s="2">
        <v>13.594950000000001</v>
      </c>
      <c r="AC12" s="2">
        <v>4.5018000000000002</v>
      </c>
      <c r="AD12" s="2">
        <v>0.29407499999999998</v>
      </c>
      <c r="AE12" s="2">
        <v>20.277000000000001</v>
      </c>
      <c r="AF12" s="2">
        <v>0.94545000000000001</v>
      </c>
      <c r="AG12" s="2">
        <v>4.073175</v>
      </c>
      <c r="AH12" s="2">
        <f t="shared" si="0"/>
        <v>154.36889999999994</v>
      </c>
    </row>
    <row r="13" spans="1:34" x14ac:dyDescent="0.35">
      <c r="A13">
        <v>7</v>
      </c>
      <c r="B13" t="s">
        <v>7</v>
      </c>
      <c r="C13" s="2">
        <v>29.547000000000001</v>
      </c>
      <c r="D13" s="2">
        <v>134.33940000000001</v>
      </c>
      <c r="E13" s="2">
        <v>14.4765</v>
      </c>
      <c r="F13" s="2">
        <v>17.199224999999998</v>
      </c>
      <c r="G13" s="2">
        <v>8.5274999999999999</v>
      </c>
      <c r="H13" s="2">
        <v>9.7956000000000003</v>
      </c>
      <c r="I13">
        <v>54.138150000000003</v>
      </c>
      <c r="J13" s="2">
        <v>53.990549999999999</v>
      </c>
      <c r="K13" s="2">
        <v>41.327550000000002</v>
      </c>
      <c r="L13" s="2">
        <v>2.3175000000000001E-2</v>
      </c>
      <c r="M13" s="2">
        <v>0.547875</v>
      </c>
      <c r="N13" s="2">
        <v>2.1154500000000001</v>
      </c>
      <c r="O13" s="2">
        <v>3.1734</v>
      </c>
      <c r="P13" s="2">
        <v>8.0957249999999998</v>
      </c>
      <c r="Q13" s="2">
        <v>2.6844749999999999</v>
      </c>
      <c r="R13" s="2">
        <v>1.0201499999999999</v>
      </c>
      <c r="S13" s="2">
        <v>2.3400000000000001E-2</v>
      </c>
      <c r="T13" s="2">
        <v>2.3024249999999999</v>
      </c>
      <c r="U13" s="2">
        <v>14.026725000000001</v>
      </c>
      <c r="V13" s="2">
        <v>3.844125</v>
      </c>
      <c r="W13" s="2">
        <v>3.5446499999999999</v>
      </c>
      <c r="X13" s="2">
        <v>19.24605</v>
      </c>
      <c r="Y13" s="2">
        <v>3.5340750000000001</v>
      </c>
      <c r="Z13" s="2">
        <v>111.5505</v>
      </c>
      <c r="AA13" s="2">
        <v>50.820749999999997</v>
      </c>
      <c r="AB13" s="2">
        <v>3.7511999999999999</v>
      </c>
      <c r="AC13" s="2">
        <v>6.990075</v>
      </c>
      <c r="AD13" s="2">
        <v>1.4152499999999999</v>
      </c>
      <c r="AE13" s="2">
        <v>29.469374999999999</v>
      </c>
      <c r="AF13" s="2">
        <v>8.3200500000000002</v>
      </c>
      <c r="AG13" s="2">
        <v>10.776375</v>
      </c>
      <c r="AH13" s="2">
        <f t="shared" si="0"/>
        <v>650.61675000000014</v>
      </c>
    </row>
    <row r="14" spans="1:34" x14ac:dyDescent="0.35">
      <c r="A14">
        <v>8</v>
      </c>
      <c r="B14" t="s">
        <v>8</v>
      </c>
      <c r="C14" s="2">
        <v>7.0650000000000004E-2</v>
      </c>
      <c r="D14" s="2">
        <v>0.24412500000000001</v>
      </c>
      <c r="E14" s="2">
        <v>1.3792500000000001</v>
      </c>
      <c r="F14" s="2">
        <v>0.12195</v>
      </c>
      <c r="G14" s="2">
        <v>0.19012499999999999</v>
      </c>
      <c r="H14" s="2">
        <v>9.4500000000000001E-3</v>
      </c>
      <c r="I14" s="2">
        <v>2.2499999999999999E-4</v>
      </c>
      <c r="J14" s="2">
        <v>0</v>
      </c>
      <c r="K14" s="2">
        <v>1.9129499999999999</v>
      </c>
      <c r="L14" s="2">
        <v>3.7574999999999997E-2</v>
      </c>
      <c r="M14" s="2">
        <v>0</v>
      </c>
      <c r="N14" s="2">
        <v>0</v>
      </c>
      <c r="O14" s="2">
        <v>4.2974999999999999E-2</v>
      </c>
      <c r="P14" s="2">
        <v>6.8625000000000005E-2</v>
      </c>
      <c r="Q14" s="2">
        <v>3.15E-3</v>
      </c>
      <c r="R14" s="2">
        <v>0.1071</v>
      </c>
      <c r="S14" s="2">
        <v>0</v>
      </c>
      <c r="T14" s="2">
        <v>2.4750000000000002E-3</v>
      </c>
      <c r="U14" s="2">
        <v>0</v>
      </c>
      <c r="V14" s="2">
        <v>3.2849999999999997E-2</v>
      </c>
      <c r="W14" s="2">
        <v>2.835E-2</v>
      </c>
      <c r="X14" s="2">
        <v>0</v>
      </c>
      <c r="Y14" s="2">
        <v>9.3600000000000003E-2</v>
      </c>
      <c r="Z14" s="2">
        <v>2.470275</v>
      </c>
      <c r="AA14" s="2">
        <v>0.86872499999999997</v>
      </c>
      <c r="AB14" s="2">
        <v>4.7925000000000002E-2</v>
      </c>
      <c r="AC14" s="2">
        <v>0</v>
      </c>
      <c r="AD14" s="2">
        <v>2.5649999999999999E-2</v>
      </c>
      <c r="AE14" s="2">
        <v>1.89225</v>
      </c>
      <c r="AF14" s="2">
        <v>3.4424999999999997E-2</v>
      </c>
      <c r="AG14" s="2">
        <v>0.27675</v>
      </c>
      <c r="AH14" s="2">
        <f t="shared" si="0"/>
        <v>9.9614250000000002</v>
      </c>
    </row>
    <row r="15" spans="1:34" x14ac:dyDescent="0.35">
      <c r="A15">
        <v>9</v>
      </c>
      <c r="B15" t="s">
        <v>9</v>
      </c>
      <c r="C15" s="2">
        <v>20.692350000000001</v>
      </c>
      <c r="D15" s="2">
        <v>89.961974999999995</v>
      </c>
      <c r="E15" s="2">
        <v>28.446525000000001</v>
      </c>
      <c r="F15" s="2">
        <v>24.245325000000001</v>
      </c>
      <c r="G15" s="2">
        <v>5.3160749999999997</v>
      </c>
      <c r="H15" s="2">
        <v>3.7741500000000001</v>
      </c>
      <c r="I15" s="2">
        <v>8.8893000000000004</v>
      </c>
      <c r="J15" s="2">
        <v>68.096474999999998</v>
      </c>
      <c r="K15" s="2">
        <v>27.854775</v>
      </c>
      <c r="L15" s="2">
        <v>5.5125E-2</v>
      </c>
      <c r="M15" s="2">
        <v>3.7201499999999998</v>
      </c>
      <c r="N15" s="2">
        <v>24.966225000000001</v>
      </c>
      <c r="O15" s="2">
        <v>3.6657000000000002</v>
      </c>
      <c r="P15" s="2">
        <v>3.7973249999999998</v>
      </c>
      <c r="Q15" s="2">
        <v>1.3653</v>
      </c>
      <c r="R15" s="2">
        <v>26.133075000000002</v>
      </c>
      <c r="S15" s="2">
        <v>1.95885</v>
      </c>
      <c r="T15" s="2">
        <v>0.22140000000000001</v>
      </c>
      <c r="U15" s="2">
        <v>37.421325000000003</v>
      </c>
      <c r="V15" s="2">
        <v>58.037624999999998</v>
      </c>
      <c r="W15" s="2">
        <v>1.4814000000000001</v>
      </c>
      <c r="X15" s="2">
        <v>48.498525000000001</v>
      </c>
      <c r="Y15" s="2">
        <v>12.519674999999999</v>
      </c>
      <c r="Z15" s="2">
        <v>30.146174999999999</v>
      </c>
      <c r="AA15" s="2">
        <v>35.562824999999997</v>
      </c>
      <c r="AB15" s="2">
        <v>5.6117249999999999</v>
      </c>
      <c r="AC15" s="2">
        <v>7.9119000000000002</v>
      </c>
      <c r="AD15" s="2">
        <v>27.805724999999999</v>
      </c>
      <c r="AE15" s="2">
        <v>19.884599999999999</v>
      </c>
      <c r="AF15" s="2">
        <v>4.6941750000000004</v>
      </c>
      <c r="AG15" s="2">
        <v>13.9815</v>
      </c>
      <c r="AH15" s="2">
        <f t="shared" si="0"/>
        <v>646.71727499999986</v>
      </c>
    </row>
    <row r="16" spans="1:34" x14ac:dyDescent="0.35">
      <c r="A16">
        <v>10</v>
      </c>
      <c r="B16" t="s">
        <v>10</v>
      </c>
      <c r="C16" s="2">
        <v>0</v>
      </c>
      <c r="D16" s="2">
        <v>0</v>
      </c>
      <c r="E16" s="2">
        <v>1.8450000000000001E-2</v>
      </c>
      <c r="F16" s="2">
        <v>0</v>
      </c>
      <c r="G16" s="2">
        <v>0.69997500000000001</v>
      </c>
      <c r="H16" s="2">
        <v>4.4999999999999999E-4</v>
      </c>
      <c r="I16" s="2">
        <v>0</v>
      </c>
      <c r="J16" s="2">
        <v>0</v>
      </c>
      <c r="K16" s="2">
        <v>232.69589999999999</v>
      </c>
      <c r="L16" s="2">
        <v>105.11145</v>
      </c>
      <c r="M16" s="2">
        <v>0</v>
      </c>
      <c r="N16" s="2">
        <v>0</v>
      </c>
      <c r="O16" s="2">
        <v>6.1735499999999996</v>
      </c>
      <c r="P16" s="2">
        <v>0.94747499999999996</v>
      </c>
      <c r="Q16" s="2">
        <v>49.14855</v>
      </c>
      <c r="R16" s="2">
        <v>0</v>
      </c>
      <c r="S16" s="2">
        <v>0</v>
      </c>
      <c r="T16" s="2">
        <v>0</v>
      </c>
      <c r="U16" s="2">
        <v>0</v>
      </c>
      <c r="V16" s="2">
        <v>52.708275</v>
      </c>
      <c r="W16" s="2">
        <v>0</v>
      </c>
      <c r="X16" s="2">
        <v>0</v>
      </c>
      <c r="Y16" s="2">
        <v>2.9636999999999998</v>
      </c>
      <c r="Z16" s="2">
        <v>0</v>
      </c>
      <c r="AA16" s="2">
        <v>0</v>
      </c>
      <c r="AB16" s="2">
        <v>0</v>
      </c>
      <c r="AC16" s="2">
        <v>0</v>
      </c>
      <c r="AD16" s="2">
        <v>66.476249999999993</v>
      </c>
      <c r="AE16" s="2">
        <v>17.627400000000002</v>
      </c>
      <c r="AF16" s="2">
        <v>0</v>
      </c>
      <c r="AG16" s="2">
        <v>0.16289999999999999</v>
      </c>
      <c r="AH16" s="2">
        <f t="shared" si="0"/>
        <v>534.73432500000001</v>
      </c>
    </row>
    <row r="17" spans="1:34" x14ac:dyDescent="0.35">
      <c r="A17">
        <v>11</v>
      </c>
      <c r="B17" t="s">
        <v>11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0.11205</v>
      </c>
      <c r="P17" s="2">
        <v>0</v>
      </c>
      <c r="Q17" s="2">
        <v>0.44685000000000002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1.1353500000000001</v>
      </c>
      <c r="Z17" s="2">
        <v>0</v>
      </c>
      <c r="AA17" s="2">
        <v>0</v>
      </c>
      <c r="AB17" s="2">
        <v>0</v>
      </c>
      <c r="AC17" s="2">
        <v>0</v>
      </c>
      <c r="AD17" s="2">
        <v>0.77152500000000002</v>
      </c>
      <c r="AE17" s="2">
        <v>0</v>
      </c>
      <c r="AF17" s="2">
        <v>0</v>
      </c>
      <c r="AG17" s="2">
        <v>2.9250000000000001E-3</v>
      </c>
      <c r="AH17" s="2">
        <f t="shared" si="0"/>
        <v>2.4687000000000001</v>
      </c>
    </row>
    <row r="18" spans="1:34" x14ac:dyDescent="0.35">
      <c r="A18">
        <v>12</v>
      </c>
      <c r="B18" t="s">
        <v>12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14.4072</v>
      </c>
      <c r="L18" s="2">
        <v>24.022349999999999</v>
      </c>
      <c r="M18" s="2">
        <v>0</v>
      </c>
      <c r="N18" s="2">
        <v>0</v>
      </c>
      <c r="O18" s="2">
        <v>4.8269250000000001</v>
      </c>
      <c r="P18" s="2">
        <v>0</v>
      </c>
      <c r="Q18" s="2">
        <v>16.932375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0.13455</v>
      </c>
      <c r="Z18" s="2">
        <v>0</v>
      </c>
      <c r="AA18" s="2">
        <v>0</v>
      </c>
      <c r="AB18" s="2">
        <v>0</v>
      </c>
      <c r="AC18" s="2">
        <v>0</v>
      </c>
      <c r="AD18" s="2">
        <v>9.083475</v>
      </c>
      <c r="AE18" s="2">
        <v>0.29835</v>
      </c>
      <c r="AF18" s="2">
        <v>0</v>
      </c>
      <c r="AG18" s="2">
        <v>0</v>
      </c>
      <c r="AH18" s="2">
        <f t="shared" si="0"/>
        <v>69.705224999999999</v>
      </c>
    </row>
    <row r="19" spans="1:34" x14ac:dyDescent="0.35">
      <c r="A19">
        <v>13</v>
      </c>
      <c r="B19" t="s">
        <v>13</v>
      </c>
      <c r="C19" s="2">
        <v>60.471224999999997</v>
      </c>
      <c r="D19" s="2">
        <v>108.34425</v>
      </c>
      <c r="E19" s="2">
        <v>872.14409999999998</v>
      </c>
      <c r="F19" s="2">
        <v>2623.0155749999999</v>
      </c>
      <c r="G19" s="2">
        <v>2358.2398499999999</v>
      </c>
      <c r="H19" s="2">
        <v>3357.7298999999998</v>
      </c>
      <c r="I19" s="2">
        <v>0.11475</v>
      </c>
      <c r="J19" s="2">
        <v>3.7878750000000001</v>
      </c>
      <c r="K19" s="2">
        <v>2548.1094750000002</v>
      </c>
      <c r="L19" s="2">
        <v>571.03942500000005</v>
      </c>
      <c r="M19" s="2">
        <v>4.7934000000000001</v>
      </c>
      <c r="N19" s="2">
        <v>9.8023500000000006</v>
      </c>
      <c r="O19" s="2">
        <v>1087.4295</v>
      </c>
      <c r="P19" s="2">
        <v>3603.1194</v>
      </c>
      <c r="Q19" s="2">
        <v>449.16840000000002</v>
      </c>
      <c r="R19" s="2">
        <v>886.70925</v>
      </c>
      <c r="S19" s="2">
        <v>2.395575</v>
      </c>
      <c r="T19" s="2">
        <v>2315.8964249999999</v>
      </c>
      <c r="U19" s="2">
        <v>1.3592249999999999</v>
      </c>
      <c r="V19" s="2">
        <v>2509.2067499999998</v>
      </c>
      <c r="W19" s="2">
        <v>1425.4373250000001</v>
      </c>
      <c r="X19" s="2">
        <v>4.3364250000000002</v>
      </c>
      <c r="Y19" s="2">
        <v>1347.023925</v>
      </c>
      <c r="Z19" s="2">
        <v>454.1103</v>
      </c>
      <c r="AA19" s="2">
        <v>360.34222499999998</v>
      </c>
      <c r="AB19" s="2">
        <v>162.121275</v>
      </c>
      <c r="AC19" s="2">
        <v>2994.4541250000002</v>
      </c>
      <c r="AD19" s="2">
        <v>2119.2653249999998</v>
      </c>
      <c r="AE19" s="2">
        <v>4702.1384250000001</v>
      </c>
      <c r="AF19" s="2">
        <v>2823.4716749999998</v>
      </c>
      <c r="AG19" s="2">
        <v>3304.6001999999999</v>
      </c>
      <c r="AH19" s="2">
        <f t="shared" si="0"/>
        <v>43070.177925000004</v>
      </c>
    </row>
    <row r="20" spans="1:34" x14ac:dyDescent="0.35">
      <c r="A20">
        <v>14</v>
      </c>
      <c r="B20" t="s">
        <v>14</v>
      </c>
      <c r="C20" s="2">
        <v>0</v>
      </c>
      <c r="D20" s="2">
        <v>0.19305</v>
      </c>
      <c r="E20" s="2">
        <v>1.3842000000000001</v>
      </c>
      <c r="F20" s="2">
        <v>0.74452499999999999</v>
      </c>
      <c r="G20" s="2">
        <v>0.91620000000000001</v>
      </c>
      <c r="H20" s="2">
        <v>2.6775E-2</v>
      </c>
      <c r="I20" s="2">
        <v>0</v>
      </c>
      <c r="J20" s="2">
        <v>0</v>
      </c>
      <c r="K20" s="2">
        <v>5.4873000000000003</v>
      </c>
      <c r="L20" s="2">
        <v>0.29025000000000001</v>
      </c>
      <c r="M20" s="2">
        <v>0</v>
      </c>
      <c r="N20" s="2">
        <v>0</v>
      </c>
      <c r="O20" s="2">
        <v>0.11812499999999999</v>
      </c>
      <c r="P20" s="2">
        <v>0.38655</v>
      </c>
      <c r="Q20" s="2">
        <v>4.8375000000000001E-2</v>
      </c>
      <c r="R20" s="2">
        <v>1.0224</v>
      </c>
      <c r="S20" s="2">
        <v>0</v>
      </c>
      <c r="T20" s="2">
        <v>0.102825</v>
      </c>
      <c r="U20" s="2">
        <v>0</v>
      </c>
      <c r="V20" s="2">
        <v>3.3075E-2</v>
      </c>
      <c r="W20" s="2">
        <v>0.1116</v>
      </c>
      <c r="X20" s="2">
        <v>0</v>
      </c>
      <c r="Y20" s="2">
        <v>1.0327500000000001</v>
      </c>
      <c r="Z20" s="2">
        <v>6.93E-2</v>
      </c>
      <c r="AA20" s="2">
        <v>0.22747500000000001</v>
      </c>
      <c r="AB20" s="2">
        <v>1.12635</v>
      </c>
      <c r="AC20" s="2">
        <v>4.5449999999999997E-2</v>
      </c>
      <c r="AD20" s="2">
        <v>0.52424999999999999</v>
      </c>
      <c r="AE20" s="2">
        <v>5.1894</v>
      </c>
      <c r="AF20" s="2">
        <v>4.725E-3</v>
      </c>
      <c r="AG20" s="2">
        <v>2.0504250000000002</v>
      </c>
      <c r="AH20" s="2">
        <f t="shared" si="0"/>
        <v>21.135375</v>
      </c>
    </row>
    <row r="21" spans="1:34" x14ac:dyDescent="0.35">
      <c r="A21">
        <v>15</v>
      </c>
      <c r="B21" t="s">
        <v>15</v>
      </c>
      <c r="C21" s="2">
        <v>0</v>
      </c>
      <c r="D21" s="2">
        <v>0</v>
      </c>
      <c r="E21" s="2">
        <v>9.1800000000000007E-2</v>
      </c>
      <c r="F21" s="2">
        <v>0</v>
      </c>
      <c r="G21" s="2">
        <v>2.2499999999999999E-4</v>
      </c>
      <c r="H21" s="2">
        <v>0</v>
      </c>
      <c r="I21" s="2">
        <v>0</v>
      </c>
      <c r="J21" s="2">
        <v>1.1249999999999999E-3</v>
      </c>
      <c r="K21" s="2">
        <v>0.20205000000000001</v>
      </c>
      <c r="L21" s="2">
        <v>0</v>
      </c>
      <c r="M21" s="2">
        <v>0</v>
      </c>
      <c r="N21" s="2">
        <v>0</v>
      </c>
      <c r="O21" s="2">
        <v>3.1274999999999997E-2</v>
      </c>
      <c r="P21" s="2">
        <v>1.3500000000000001E-3</v>
      </c>
      <c r="Q21" s="2">
        <v>0</v>
      </c>
      <c r="R21" s="2">
        <v>1.1925E-2</v>
      </c>
      <c r="S21" s="2">
        <v>0</v>
      </c>
      <c r="T21" s="2">
        <v>0</v>
      </c>
      <c r="U21" s="2">
        <v>3.8249999999999998E-3</v>
      </c>
      <c r="V21" s="2">
        <v>1.1249999999999999E-3</v>
      </c>
      <c r="W21" s="2">
        <v>0</v>
      </c>
      <c r="X21" s="2">
        <v>0</v>
      </c>
      <c r="Y21" s="2">
        <v>2.2499999999999999E-4</v>
      </c>
      <c r="Z21" s="2">
        <v>0</v>
      </c>
      <c r="AA21" s="2">
        <v>2.2499999999999999E-4</v>
      </c>
      <c r="AB21" s="2">
        <v>3.015E-2</v>
      </c>
      <c r="AC21" s="2">
        <v>8.3250000000000008E-3</v>
      </c>
      <c r="AD21" s="2">
        <v>3.8249999999999998E-3</v>
      </c>
      <c r="AE21" s="2">
        <v>0</v>
      </c>
      <c r="AF21" s="2">
        <v>0</v>
      </c>
      <c r="AG21" s="2">
        <v>1.3950000000000001E-2</v>
      </c>
      <c r="AH21" s="2">
        <f t="shared" si="0"/>
        <v>0.40140000000000009</v>
      </c>
    </row>
    <row r="24" spans="1:34" x14ac:dyDescent="0.3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1:34" s="1" customFormat="1" x14ac:dyDescent="0.35">
      <c r="A25" s="1" t="s">
        <v>71</v>
      </c>
      <c r="C25" s="3" t="s">
        <v>0</v>
      </c>
    </row>
    <row r="26" spans="1:34" s="1" customFormat="1" x14ac:dyDescent="0.35">
      <c r="A26" s="1" t="s">
        <v>69</v>
      </c>
      <c r="B26" s="1" t="s">
        <v>70</v>
      </c>
      <c r="C26" s="3" t="s">
        <v>16</v>
      </c>
      <c r="D26" s="3" t="s">
        <v>17</v>
      </c>
      <c r="E26" s="3" t="s">
        <v>18</v>
      </c>
      <c r="F26" s="3" t="s">
        <v>19</v>
      </c>
      <c r="G26" s="3" t="s">
        <v>20</v>
      </c>
      <c r="H26" s="3" t="s">
        <v>21</v>
      </c>
      <c r="I26" s="3" t="s">
        <v>22</v>
      </c>
      <c r="J26" s="3" t="s">
        <v>23</v>
      </c>
      <c r="K26" s="3" t="s">
        <v>24</v>
      </c>
      <c r="L26" s="3" t="s">
        <v>25</v>
      </c>
      <c r="M26" s="3" t="s">
        <v>26</v>
      </c>
      <c r="N26" s="3" t="s">
        <v>27</v>
      </c>
      <c r="O26" s="3" t="s">
        <v>28</v>
      </c>
      <c r="P26" s="3" t="s">
        <v>29</v>
      </c>
      <c r="Q26" s="3" t="s">
        <v>30</v>
      </c>
      <c r="R26" s="3" t="s">
        <v>31</v>
      </c>
      <c r="S26" s="3" t="s">
        <v>32</v>
      </c>
      <c r="T26" s="3" t="s">
        <v>33</v>
      </c>
      <c r="U26" s="3" t="s">
        <v>34</v>
      </c>
      <c r="V26" s="3" t="s">
        <v>35</v>
      </c>
      <c r="W26" s="3" t="s">
        <v>36</v>
      </c>
      <c r="X26" s="3" t="s">
        <v>37</v>
      </c>
      <c r="Y26" s="3" t="s">
        <v>38</v>
      </c>
      <c r="Z26" s="3" t="s">
        <v>39</v>
      </c>
      <c r="AA26" s="3" t="s">
        <v>40</v>
      </c>
      <c r="AB26" s="3" t="s">
        <v>41</v>
      </c>
      <c r="AC26" s="3" t="s">
        <v>42</v>
      </c>
      <c r="AD26" s="3" t="s">
        <v>43</v>
      </c>
      <c r="AE26" s="3" t="s">
        <v>44</v>
      </c>
      <c r="AF26" s="3" t="s">
        <v>45</v>
      </c>
      <c r="AG26" s="3" t="s">
        <v>46</v>
      </c>
      <c r="AH26" s="3" t="s">
        <v>55</v>
      </c>
    </row>
    <row r="27" spans="1:34" x14ac:dyDescent="0.35">
      <c r="A27">
        <v>1</v>
      </c>
      <c r="B27" t="s">
        <v>1</v>
      </c>
      <c r="C27" s="2">
        <v>8.0844749999999994</v>
      </c>
      <c r="D27" s="2">
        <v>9.6050249999999995</v>
      </c>
      <c r="E27" s="2">
        <v>75.905325000000005</v>
      </c>
      <c r="F27" s="2">
        <v>4.3060499999999999</v>
      </c>
      <c r="G27" s="2">
        <v>40.079925000000003</v>
      </c>
      <c r="H27" s="2">
        <v>358.172775</v>
      </c>
      <c r="I27" s="2">
        <v>0</v>
      </c>
      <c r="J27" s="2">
        <v>0</v>
      </c>
      <c r="K27" s="2">
        <v>100.432575</v>
      </c>
      <c r="L27" s="2">
        <v>0.42</v>
      </c>
      <c r="M27" s="2">
        <v>0</v>
      </c>
      <c r="N27" s="2">
        <v>0</v>
      </c>
      <c r="O27" s="2">
        <v>23.191199999999998</v>
      </c>
      <c r="P27" s="2">
        <v>439.85542500000003</v>
      </c>
      <c r="Q27" s="2">
        <v>3.0455999999999999</v>
      </c>
      <c r="R27" s="2">
        <v>15.392250000000001</v>
      </c>
      <c r="S27" s="2">
        <v>0</v>
      </c>
      <c r="T27" s="2">
        <v>20.622824999999999</v>
      </c>
      <c r="U27" s="2">
        <v>0</v>
      </c>
      <c r="V27" s="2">
        <v>2.57985</v>
      </c>
      <c r="W27" s="2">
        <v>253.34504999999999</v>
      </c>
      <c r="X27" s="2">
        <v>0</v>
      </c>
      <c r="Y27" s="2">
        <v>10.739924999999999</v>
      </c>
      <c r="Z27" s="2">
        <v>23.223825000000001</v>
      </c>
      <c r="AA27" s="2">
        <v>18.701775000000001</v>
      </c>
      <c r="AB27" s="2">
        <v>22.401675000000001</v>
      </c>
      <c r="AC27" s="2">
        <v>352.96875</v>
      </c>
      <c r="AD27" s="2">
        <v>6.96645</v>
      </c>
      <c r="AE27" s="2">
        <v>37.387124999999997</v>
      </c>
      <c r="AF27" s="2">
        <v>347.33699999999999</v>
      </c>
      <c r="AG27" s="2">
        <v>90.439875000000001</v>
      </c>
      <c r="AH27" s="2">
        <f t="shared" ref="AH27:AH41" si="1">SUM(C27:AG27)</f>
        <v>2265.2047499999999</v>
      </c>
    </row>
    <row r="28" spans="1:34" x14ac:dyDescent="0.35">
      <c r="A28">
        <v>2</v>
      </c>
      <c r="B28" t="s">
        <v>2</v>
      </c>
      <c r="C28" s="2">
        <v>0.14849999999999999</v>
      </c>
      <c r="D28" s="2">
        <v>0.64395000000000002</v>
      </c>
      <c r="E28" s="2">
        <v>3.8461500000000002</v>
      </c>
      <c r="F28" s="2">
        <v>5.4449999999999998E-2</v>
      </c>
      <c r="G28" s="2">
        <v>0.32129999999999997</v>
      </c>
      <c r="H28" s="2">
        <v>1.6872750000000001</v>
      </c>
      <c r="I28" s="2">
        <v>0</v>
      </c>
      <c r="J28" s="2">
        <v>0</v>
      </c>
      <c r="K28" s="2">
        <v>0.72202500000000003</v>
      </c>
      <c r="L28" s="2">
        <v>5.1749999999999999E-3</v>
      </c>
      <c r="M28" s="2">
        <v>0</v>
      </c>
      <c r="N28" s="2">
        <v>0</v>
      </c>
      <c r="O28" s="2">
        <v>0.22905</v>
      </c>
      <c r="P28" s="2">
        <v>0.38564999999999999</v>
      </c>
      <c r="Q28" s="2">
        <v>7.8299999999999995E-2</v>
      </c>
      <c r="R28" s="2">
        <v>0.96502500000000002</v>
      </c>
      <c r="S28" s="2">
        <v>0</v>
      </c>
      <c r="T28" s="2">
        <v>0.119475</v>
      </c>
      <c r="U28" s="2">
        <v>0</v>
      </c>
      <c r="V28" s="2">
        <v>5.6925000000000003E-2</v>
      </c>
      <c r="W28" s="2">
        <v>1.2168000000000001</v>
      </c>
      <c r="X28" s="2">
        <v>0</v>
      </c>
      <c r="Y28" s="2">
        <v>0.46012500000000001</v>
      </c>
      <c r="Z28" s="2">
        <v>0.7056</v>
      </c>
      <c r="AA28" s="2">
        <v>2.28735</v>
      </c>
      <c r="AB28" s="2">
        <v>1.986075</v>
      </c>
      <c r="AC28" s="2">
        <v>1.285425</v>
      </c>
      <c r="AD28" s="2">
        <v>0.98234999999999995</v>
      </c>
      <c r="AE28" s="2">
        <v>1.75545</v>
      </c>
      <c r="AF28" s="2">
        <v>0.59489999999999998</v>
      </c>
      <c r="AG28" s="2">
        <v>2.5625249999999999</v>
      </c>
      <c r="AH28" s="2">
        <f t="shared" si="1"/>
        <v>23.09985</v>
      </c>
    </row>
    <row r="29" spans="1:34" x14ac:dyDescent="0.35">
      <c r="A29">
        <v>3</v>
      </c>
      <c r="B29" t="s">
        <v>3</v>
      </c>
      <c r="C29" s="2">
        <v>1.1587499999999999</v>
      </c>
      <c r="D29" s="2">
        <v>1.2764249999999999</v>
      </c>
      <c r="E29" s="2">
        <v>11.315025</v>
      </c>
      <c r="F29" s="2">
        <v>0.66622499999999996</v>
      </c>
      <c r="G29" s="2">
        <v>1.97505</v>
      </c>
      <c r="H29" s="2">
        <v>3.9312</v>
      </c>
      <c r="I29" s="2">
        <v>0</v>
      </c>
      <c r="J29" s="2">
        <v>0.18427499999999999</v>
      </c>
      <c r="K29" s="2">
        <v>2.5587</v>
      </c>
      <c r="L29" s="2">
        <v>0.20924999999999999</v>
      </c>
      <c r="M29" s="2">
        <v>0</v>
      </c>
      <c r="N29" s="2">
        <v>0</v>
      </c>
      <c r="O29" s="2">
        <v>4.5150750000000004</v>
      </c>
      <c r="P29" s="2">
        <v>4.6341000000000001</v>
      </c>
      <c r="Q29" s="2">
        <v>1.1727000000000001</v>
      </c>
      <c r="R29" s="2">
        <v>0.87907500000000005</v>
      </c>
      <c r="S29" s="2">
        <v>0</v>
      </c>
      <c r="T29" s="2">
        <v>0.52964999999999995</v>
      </c>
      <c r="U29" s="2">
        <v>0</v>
      </c>
      <c r="V29" s="2">
        <v>2.2499999999999999E-4</v>
      </c>
      <c r="W29" s="2">
        <v>2.1429</v>
      </c>
      <c r="X29" s="2">
        <v>0</v>
      </c>
      <c r="Y29" s="2">
        <v>1.0215000000000001</v>
      </c>
      <c r="Z29" s="2">
        <v>2.7389250000000001</v>
      </c>
      <c r="AA29" s="2">
        <v>14.4063</v>
      </c>
      <c r="AB29" s="2">
        <v>1.2287250000000001</v>
      </c>
      <c r="AC29" s="2">
        <v>2.98935</v>
      </c>
      <c r="AD29" s="2">
        <v>3.1774499999999999</v>
      </c>
      <c r="AE29" s="2">
        <v>10.368</v>
      </c>
      <c r="AF29" s="2">
        <v>8.2019249999999992</v>
      </c>
      <c r="AG29" s="2">
        <v>7.8246000000000002</v>
      </c>
      <c r="AH29" s="2">
        <f t="shared" si="1"/>
        <v>89.105400000000003</v>
      </c>
    </row>
    <row r="30" spans="1:34" x14ac:dyDescent="0.35">
      <c r="A30">
        <v>4</v>
      </c>
      <c r="B30" t="s">
        <v>4</v>
      </c>
      <c r="C30" s="2">
        <v>8.4824999999999998E-2</v>
      </c>
      <c r="D30" s="2">
        <v>0.57622499999999999</v>
      </c>
      <c r="E30" s="2">
        <v>0.42052499999999998</v>
      </c>
      <c r="F30" s="2">
        <v>4.2750000000000002E-3</v>
      </c>
      <c r="G30" s="2">
        <v>6.8625000000000005E-2</v>
      </c>
      <c r="H30" s="2">
        <v>0.108</v>
      </c>
      <c r="I30" s="2">
        <v>0</v>
      </c>
      <c r="J30" s="2">
        <v>1.575E-3</v>
      </c>
      <c r="K30" s="2">
        <v>0.287325</v>
      </c>
      <c r="L30" s="2">
        <v>2.6550000000000001E-2</v>
      </c>
      <c r="M30" s="2">
        <v>0</v>
      </c>
      <c r="N30" s="2">
        <v>0</v>
      </c>
      <c r="O30" s="2">
        <v>0.14017499999999999</v>
      </c>
      <c r="P30" s="2">
        <v>0.28687499999999999</v>
      </c>
      <c r="Q30" s="2">
        <v>4.0274999999999998E-2</v>
      </c>
      <c r="R30" s="2">
        <v>6.9750000000000003E-3</v>
      </c>
      <c r="S30" s="2">
        <v>0</v>
      </c>
      <c r="T30" s="2">
        <v>0.26617499999999999</v>
      </c>
      <c r="U30" s="2">
        <v>0</v>
      </c>
      <c r="V30" s="2">
        <v>8.9999999999999998E-4</v>
      </c>
      <c r="W30" s="2">
        <v>0.44550000000000001</v>
      </c>
      <c r="X30" s="2">
        <v>0</v>
      </c>
      <c r="Y30" s="2">
        <v>8.0324999999999994E-2</v>
      </c>
      <c r="Z30" s="2">
        <v>0.85499999999999998</v>
      </c>
      <c r="AA30" s="2">
        <v>0.26572499999999999</v>
      </c>
      <c r="AB30" s="2">
        <v>1.755E-2</v>
      </c>
      <c r="AC30" s="2">
        <v>0.3231</v>
      </c>
      <c r="AD30" s="2">
        <v>5.7825000000000001E-2</v>
      </c>
      <c r="AE30" s="2">
        <v>5.3999999999999999E-2</v>
      </c>
      <c r="AF30" s="2">
        <v>0.33997500000000003</v>
      </c>
      <c r="AG30" s="2">
        <v>0.13972499999999999</v>
      </c>
      <c r="AH30" s="2">
        <f t="shared" si="1"/>
        <v>4.8980250000000014</v>
      </c>
    </row>
    <row r="31" spans="1:34" x14ac:dyDescent="0.35">
      <c r="A31">
        <v>5</v>
      </c>
      <c r="B31" t="s">
        <v>5</v>
      </c>
      <c r="C31" s="2">
        <v>56.281725000000002</v>
      </c>
      <c r="D31" s="2">
        <v>248.835825</v>
      </c>
      <c r="E31" s="2">
        <v>170.60849999999999</v>
      </c>
      <c r="F31" s="2">
        <v>62.482050000000001</v>
      </c>
      <c r="G31" s="2">
        <v>41.544899999999998</v>
      </c>
      <c r="H31" s="2">
        <v>31.430924999999998</v>
      </c>
      <c r="I31" s="2">
        <v>3.6382500000000002</v>
      </c>
      <c r="J31" s="2">
        <v>62.574300000000001</v>
      </c>
      <c r="K31" s="2">
        <v>178.86959999999999</v>
      </c>
      <c r="L31" s="2">
        <v>0.58792500000000003</v>
      </c>
      <c r="M31" s="2">
        <v>0</v>
      </c>
      <c r="N31" s="2">
        <v>1.6904250000000001</v>
      </c>
      <c r="O31" s="2">
        <v>18.609525000000001</v>
      </c>
      <c r="P31" s="2">
        <v>19.968975</v>
      </c>
      <c r="Q31" s="2">
        <v>5.4218250000000001</v>
      </c>
      <c r="R31" s="2">
        <v>40.333500000000001</v>
      </c>
      <c r="S31" s="2">
        <v>0.23444999999999999</v>
      </c>
      <c r="T31" s="2">
        <v>5.9481000000000002</v>
      </c>
      <c r="U31" s="2">
        <v>50.741100000000003</v>
      </c>
      <c r="V31" s="2">
        <v>43.028775000000003</v>
      </c>
      <c r="W31" s="2">
        <v>15.209325</v>
      </c>
      <c r="X31" s="2">
        <v>42.525675</v>
      </c>
      <c r="Y31" s="2">
        <v>34.043174999999998</v>
      </c>
      <c r="Z31" s="2">
        <v>234.01237499999999</v>
      </c>
      <c r="AA31" s="2">
        <v>147.26362499999999</v>
      </c>
      <c r="AB31" s="2">
        <v>82.843424999999996</v>
      </c>
      <c r="AC31" s="2">
        <v>28.933199999999999</v>
      </c>
      <c r="AD31" s="2">
        <v>59.509574999999998</v>
      </c>
      <c r="AE31" s="2">
        <v>102.79327499999999</v>
      </c>
      <c r="AF31" s="2">
        <v>31.048200000000001</v>
      </c>
      <c r="AG31" s="2">
        <v>58.346325</v>
      </c>
      <c r="AH31" s="2">
        <f t="shared" si="1"/>
        <v>1879.3588500000001</v>
      </c>
    </row>
    <row r="32" spans="1:34" x14ac:dyDescent="0.35">
      <c r="A32">
        <v>6</v>
      </c>
      <c r="B32" t="s">
        <v>6</v>
      </c>
      <c r="C32" s="2">
        <v>8.8159500000000008</v>
      </c>
      <c r="D32" s="2">
        <v>3.8684249999999998</v>
      </c>
      <c r="E32" s="2">
        <v>39.094200000000001</v>
      </c>
      <c r="F32" s="2">
        <v>2.5454249999999998</v>
      </c>
      <c r="G32" s="2">
        <v>5.29155</v>
      </c>
      <c r="H32" s="2">
        <v>0.88132500000000003</v>
      </c>
      <c r="I32" s="2">
        <v>0</v>
      </c>
      <c r="J32" s="2">
        <v>0</v>
      </c>
      <c r="K32" s="2">
        <v>16.641224999999999</v>
      </c>
      <c r="L32" s="2">
        <v>0</v>
      </c>
      <c r="M32" s="2">
        <v>0</v>
      </c>
      <c r="N32" s="2">
        <v>0</v>
      </c>
      <c r="O32" s="2">
        <v>6.93E-2</v>
      </c>
      <c r="P32" s="2">
        <v>0.20722499999999999</v>
      </c>
      <c r="Q32" s="2">
        <v>2.8799999999999999E-2</v>
      </c>
      <c r="R32" s="2">
        <v>5.4081000000000001</v>
      </c>
      <c r="S32" s="2">
        <v>0</v>
      </c>
      <c r="T32" s="2">
        <v>0.37102499999999999</v>
      </c>
      <c r="U32" s="2">
        <v>0</v>
      </c>
      <c r="V32" s="2">
        <v>1.6710750000000001</v>
      </c>
      <c r="W32" s="2">
        <v>0.58702500000000002</v>
      </c>
      <c r="X32" s="2">
        <v>0</v>
      </c>
      <c r="Y32" s="2">
        <v>2.7357749999999998</v>
      </c>
      <c r="Z32" s="2">
        <v>12.074624999999999</v>
      </c>
      <c r="AA32" s="2">
        <v>21.527100000000001</v>
      </c>
      <c r="AB32" s="2">
        <v>14.103899999999999</v>
      </c>
      <c r="AC32" s="2">
        <v>6.6856499999999999</v>
      </c>
      <c r="AD32" s="2">
        <v>0.34357500000000002</v>
      </c>
      <c r="AE32" s="2">
        <v>17.7651</v>
      </c>
      <c r="AF32" s="2">
        <v>1.2181500000000001</v>
      </c>
      <c r="AG32" s="2">
        <v>4.162725</v>
      </c>
      <c r="AH32" s="2">
        <f t="shared" si="1"/>
        <v>166.09725</v>
      </c>
    </row>
    <row r="33" spans="1:34" x14ac:dyDescent="0.35">
      <c r="A33">
        <v>7</v>
      </c>
      <c r="B33" t="s">
        <v>7</v>
      </c>
      <c r="C33" s="2">
        <v>29.885175</v>
      </c>
      <c r="D33" s="2">
        <v>129.43327500000001</v>
      </c>
      <c r="E33" s="2">
        <v>16.466850000000001</v>
      </c>
      <c r="F33" s="2">
        <v>14.850675000000001</v>
      </c>
      <c r="G33" s="2">
        <v>8.6219999999999999</v>
      </c>
      <c r="H33" s="2">
        <v>10.23795</v>
      </c>
      <c r="I33" s="2">
        <v>1.84185</v>
      </c>
      <c r="J33" s="2">
        <v>53.370899999999999</v>
      </c>
      <c r="K33" s="2">
        <v>45.726750000000003</v>
      </c>
      <c r="L33" s="2">
        <v>6.0075000000000003E-2</v>
      </c>
      <c r="M33" s="2">
        <v>0.547875</v>
      </c>
      <c r="N33" s="2">
        <v>2.11</v>
      </c>
      <c r="O33" s="2">
        <v>3.1688999999999998</v>
      </c>
      <c r="P33" s="2">
        <v>8.5797000000000008</v>
      </c>
      <c r="Q33" s="2">
        <v>2.7173250000000002</v>
      </c>
      <c r="R33" s="2">
        <v>1.7817750000000001</v>
      </c>
      <c r="S33" s="2">
        <v>2.3400000000000001E-2</v>
      </c>
      <c r="T33" s="2">
        <v>2.2128749999999999</v>
      </c>
      <c r="U33" s="2">
        <v>13.519349999999999</v>
      </c>
      <c r="V33" s="2">
        <v>3.8103750000000001</v>
      </c>
      <c r="W33" s="2">
        <v>3.447225</v>
      </c>
      <c r="X33" s="2">
        <v>19.198350000000001</v>
      </c>
      <c r="Y33" s="2">
        <v>3.7327499999999998</v>
      </c>
      <c r="Z33" s="2">
        <v>101.666025</v>
      </c>
      <c r="AA33" s="2">
        <v>50.634675000000001</v>
      </c>
      <c r="AB33" s="2">
        <v>4.1219999999999999</v>
      </c>
      <c r="AC33" s="2">
        <v>4.8946500000000004</v>
      </c>
      <c r="AD33" s="2">
        <v>1.6136999999999999</v>
      </c>
      <c r="AE33" s="2">
        <v>29.960999999999999</v>
      </c>
      <c r="AF33" s="2">
        <v>8.7821999999999996</v>
      </c>
      <c r="AG33" s="2">
        <v>10.32705</v>
      </c>
      <c r="AH33" s="2">
        <f t="shared" si="1"/>
        <v>587.34669999999983</v>
      </c>
    </row>
    <row r="34" spans="1:34" x14ac:dyDescent="0.35">
      <c r="A34">
        <v>8</v>
      </c>
      <c r="B34" t="s">
        <v>8</v>
      </c>
      <c r="C34" s="2">
        <v>7.2224999999999998E-2</v>
      </c>
      <c r="D34" s="2">
        <v>0.30487500000000001</v>
      </c>
      <c r="E34" s="2">
        <v>1.36395</v>
      </c>
      <c r="F34" s="2">
        <v>0.1323</v>
      </c>
      <c r="G34" s="2">
        <v>3.6900000000000002E-2</v>
      </c>
      <c r="H34" s="2">
        <v>4.4775000000000002E-2</v>
      </c>
      <c r="I34" s="2">
        <v>0</v>
      </c>
      <c r="J34" s="2">
        <v>1.2825E-2</v>
      </c>
      <c r="K34" s="2">
        <v>1.2253499999999999</v>
      </c>
      <c r="L34" s="2">
        <v>3.0825000000000002E-2</v>
      </c>
      <c r="M34" s="2">
        <v>0</v>
      </c>
      <c r="N34" s="2">
        <v>0</v>
      </c>
      <c r="O34" s="2">
        <v>2.7E-2</v>
      </c>
      <c r="P34" s="2">
        <v>8.3474999999999994E-2</v>
      </c>
      <c r="Q34" s="2">
        <v>3.15E-3</v>
      </c>
      <c r="R34" s="2">
        <v>0.105075</v>
      </c>
      <c r="S34" s="2">
        <v>0</v>
      </c>
      <c r="T34" s="2">
        <v>9.2249999999999999E-2</v>
      </c>
      <c r="U34" s="2">
        <v>1.575E-3</v>
      </c>
      <c r="V34" s="2">
        <v>6.0075000000000003E-2</v>
      </c>
      <c r="W34" s="2">
        <v>1.6875000000000001E-2</v>
      </c>
      <c r="X34" s="2">
        <v>0</v>
      </c>
      <c r="Y34" s="2">
        <v>2.6550000000000001E-2</v>
      </c>
      <c r="Z34" s="2">
        <v>2.508975</v>
      </c>
      <c r="AA34" s="2">
        <v>0.88200000000000001</v>
      </c>
      <c r="AB34" s="2">
        <v>4.8375000000000001E-2</v>
      </c>
      <c r="AC34" s="2">
        <v>2.5649999999999999E-2</v>
      </c>
      <c r="AD34" s="2">
        <v>2.0025000000000001E-2</v>
      </c>
      <c r="AE34" s="2">
        <v>1.629</v>
      </c>
      <c r="AF34" s="2">
        <v>5.1749999999999997E-2</v>
      </c>
      <c r="AG34" s="2">
        <v>0.28575</v>
      </c>
      <c r="AH34" s="2">
        <f t="shared" si="1"/>
        <v>9.0915750000000006</v>
      </c>
    </row>
    <row r="35" spans="1:34" x14ac:dyDescent="0.35">
      <c r="A35">
        <v>9</v>
      </c>
      <c r="B35" t="s">
        <v>9</v>
      </c>
      <c r="C35" s="2">
        <v>21.015000000000001</v>
      </c>
      <c r="D35" s="2">
        <v>96.393150000000006</v>
      </c>
      <c r="E35" s="2">
        <v>30.444974999999999</v>
      </c>
      <c r="F35" s="2">
        <v>26.126774999999999</v>
      </c>
      <c r="G35" s="2">
        <v>5.2568999999999999</v>
      </c>
      <c r="H35" s="2">
        <v>3.87765</v>
      </c>
      <c r="I35" s="2">
        <v>10.460025</v>
      </c>
      <c r="J35" s="2">
        <v>72.361800000000002</v>
      </c>
      <c r="K35" s="2">
        <v>28.002600000000001</v>
      </c>
      <c r="L35" s="2">
        <v>5.7599999999999998E-2</v>
      </c>
      <c r="M35" s="2">
        <v>3.0194999999999999</v>
      </c>
      <c r="N35" s="2">
        <v>25.86</v>
      </c>
      <c r="O35" s="2">
        <v>3.6657000000000002</v>
      </c>
      <c r="P35" s="2">
        <v>3.7214999999999998</v>
      </c>
      <c r="Q35" s="2">
        <v>1.3686750000000001</v>
      </c>
      <c r="R35" s="2">
        <v>27.932849999999998</v>
      </c>
      <c r="S35" s="2">
        <v>1.8681749999999999</v>
      </c>
      <c r="T35" s="2">
        <v>0.22162499999999999</v>
      </c>
      <c r="U35" s="2">
        <v>42.282674999999998</v>
      </c>
      <c r="V35" s="2">
        <v>58.206150000000001</v>
      </c>
      <c r="W35" s="2">
        <v>1.470825</v>
      </c>
      <c r="X35" s="2">
        <v>52.620525000000001</v>
      </c>
      <c r="Y35" s="2">
        <v>13.270049999999999</v>
      </c>
      <c r="Z35" s="2">
        <v>35.355375000000002</v>
      </c>
      <c r="AA35" s="2">
        <v>37.077300000000001</v>
      </c>
      <c r="AB35" s="2">
        <v>7.1066250000000002</v>
      </c>
      <c r="AC35" s="2">
        <v>7.8509250000000002</v>
      </c>
      <c r="AD35" s="2">
        <v>27.5778</v>
      </c>
      <c r="AE35" s="2">
        <v>18.322424999999999</v>
      </c>
      <c r="AF35" s="2">
        <v>4.6421999999999999</v>
      </c>
      <c r="AG35" s="2">
        <v>14.930325</v>
      </c>
      <c r="AH35" s="2">
        <f t="shared" si="1"/>
        <v>682.36770000000001</v>
      </c>
    </row>
    <row r="36" spans="1:34" x14ac:dyDescent="0.35">
      <c r="A36">
        <v>10</v>
      </c>
      <c r="B36" t="s">
        <v>10</v>
      </c>
      <c r="C36" s="2">
        <v>0</v>
      </c>
      <c r="D36" s="2">
        <v>0</v>
      </c>
      <c r="E36" s="2">
        <v>0</v>
      </c>
      <c r="F36" s="2">
        <v>0</v>
      </c>
      <c r="G36" s="2">
        <v>0.64822500000000005</v>
      </c>
      <c r="H36" s="2">
        <v>0</v>
      </c>
      <c r="I36" s="2">
        <v>0</v>
      </c>
      <c r="J36" s="2">
        <v>0</v>
      </c>
      <c r="K36" s="2">
        <v>232.68802500000001</v>
      </c>
      <c r="L36" s="2">
        <v>103.536225</v>
      </c>
      <c r="M36" s="2">
        <v>0</v>
      </c>
      <c r="N36" s="2">
        <v>0</v>
      </c>
      <c r="O36" s="2">
        <v>6.1805250000000003</v>
      </c>
      <c r="P36" s="2">
        <v>0.88470000000000004</v>
      </c>
      <c r="Q36" s="2">
        <v>45.1449</v>
      </c>
      <c r="R36" s="2">
        <v>0</v>
      </c>
      <c r="S36" s="2">
        <v>0</v>
      </c>
      <c r="T36" s="2">
        <v>0</v>
      </c>
      <c r="U36" s="2">
        <v>0</v>
      </c>
      <c r="V36" s="2">
        <v>48.339449999999999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63.396000000000001</v>
      </c>
      <c r="AE36" s="2">
        <v>17.627400000000002</v>
      </c>
      <c r="AF36" s="2">
        <v>0</v>
      </c>
      <c r="AG36" s="2">
        <v>0.16289999999999999</v>
      </c>
      <c r="AH36" s="2">
        <f t="shared" si="1"/>
        <v>518.60835000000009</v>
      </c>
    </row>
    <row r="37" spans="1:34" x14ac:dyDescent="0.35">
      <c r="A37">
        <v>11</v>
      </c>
      <c r="B37" t="s">
        <v>11</v>
      </c>
      <c r="C37" s="2">
        <v>0</v>
      </c>
      <c r="D37" s="2">
        <v>0</v>
      </c>
      <c r="E37" s="2">
        <v>1.8450000000000001E-2</v>
      </c>
      <c r="F37" s="2">
        <v>0</v>
      </c>
      <c r="G37" s="2">
        <v>0</v>
      </c>
      <c r="H37" s="2">
        <v>4.4999999999999999E-4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0.11205</v>
      </c>
      <c r="P37" s="2">
        <v>0</v>
      </c>
      <c r="Q37" s="2">
        <v>0.44685000000000002</v>
      </c>
      <c r="R37" s="2">
        <v>0</v>
      </c>
      <c r="S37" s="2">
        <v>0</v>
      </c>
      <c r="T37" s="2">
        <v>0</v>
      </c>
      <c r="U37" s="2">
        <v>0</v>
      </c>
      <c r="V37" s="2">
        <v>0.62504999999999999</v>
      </c>
      <c r="W37" s="2">
        <v>0</v>
      </c>
      <c r="X37" s="2">
        <v>0</v>
      </c>
      <c r="Y37" s="2">
        <v>1.2111749999999999</v>
      </c>
      <c r="Z37" s="2">
        <v>0</v>
      </c>
      <c r="AA37" s="2">
        <v>0</v>
      </c>
      <c r="AB37" s="2">
        <v>0</v>
      </c>
      <c r="AC37" s="2">
        <v>0</v>
      </c>
      <c r="AD37" s="2">
        <v>0.72089999999999999</v>
      </c>
      <c r="AE37" s="2">
        <v>0</v>
      </c>
      <c r="AF37" s="2">
        <v>0</v>
      </c>
      <c r="AG37" s="2">
        <v>2.9250000000000001E-3</v>
      </c>
      <c r="AH37" s="2">
        <f t="shared" si="1"/>
        <v>3.1378499999999998</v>
      </c>
    </row>
    <row r="38" spans="1:34" x14ac:dyDescent="0.35">
      <c r="A38">
        <v>12</v>
      </c>
      <c r="B38" t="s">
        <v>12</v>
      </c>
      <c r="C38" s="2">
        <v>0</v>
      </c>
      <c r="D38" s="2">
        <v>0</v>
      </c>
      <c r="E38" s="2">
        <v>0</v>
      </c>
      <c r="F38" s="2">
        <v>0</v>
      </c>
      <c r="G38" s="2">
        <v>5.1749999999999997E-2</v>
      </c>
      <c r="H38" s="2">
        <v>0</v>
      </c>
      <c r="I38" s="2">
        <v>0</v>
      </c>
      <c r="J38" s="2">
        <v>0</v>
      </c>
      <c r="K38" s="2">
        <v>16.690275</v>
      </c>
      <c r="L38" s="2">
        <v>25.25985</v>
      </c>
      <c r="M38" s="2">
        <v>0</v>
      </c>
      <c r="N38" s="2">
        <v>0</v>
      </c>
      <c r="O38" s="2">
        <v>4.8228749999999998</v>
      </c>
      <c r="P38" s="2">
        <v>5.9174999999999998E-2</v>
      </c>
      <c r="Q38" s="2">
        <v>18.062325000000001</v>
      </c>
      <c r="R38" s="2">
        <v>0</v>
      </c>
      <c r="S38" s="2">
        <v>0</v>
      </c>
      <c r="T38" s="2">
        <v>0</v>
      </c>
      <c r="U38" s="2">
        <v>0</v>
      </c>
      <c r="V38" s="2">
        <v>3.73095</v>
      </c>
      <c r="W38" s="2">
        <v>0</v>
      </c>
      <c r="X38" s="2">
        <v>0</v>
      </c>
      <c r="Y38" s="2">
        <v>3.6859500000000001</v>
      </c>
      <c r="Z38" s="2">
        <v>0</v>
      </c>
      <c r="AA38" s="2">
        <v>0</v>
      </c>
      <c r="AB38" s="2">
        <v>0</v>
      </c>
      <c r="AC38" s="2">
        <v>0</v>
      </c>
      <c r="AD38" s="2">
        <v>11.23155</v>
      </c>
      <c r="AE38" s="2">
        <v>0.93869999999999998</v>
      </c>
      <c r="AF38" s="2">
        <v>0</v>
      </c>
      <c r="AG38" s="2">
        <v>0.104175</v>
      </c>
      <c r="AH38" s="2">
        <f t="shared" si="1"/>
        <v>84.637574999999998</v>
      </c>
    </row>
    <row r="39" spans="1:34" x14ac:dyDescent="0.35">
      <c r="A39">
        <v>13</v>
      </c>
      <c r="B39" t="s">
        <v>13</v>
      </c>
      <c r="C39" s="2">
        <v>59.902425000000001</v>
      </c>
      <c r="D39" s="2">
        <v>107.06085</v>
      </c>
      <c r="E39" s="2">
        <v>871.74090000000001</v>
      </c>
      <c r="F39" s="2">
        <v>2620.1898000000001</v>
      </c>
      <c r="G39" s="2">
        <v>2356.4834999999998</v>
      </c>
      <c r="H39" s="2">
        <v>3356.4795749999998</v>
      </c>
      <c r="I39" s="2">
        <v>2.205E-2</v>
      </c>
      <c r="J39" s="2">
        <v>2.8428749999999998</v>
      </c>
      <c r="K39" s="2">
        <v>2539.14345</v>
      </c>
      <c r="L39" s="2">
        <v>571.62082499999997</v>
      </c>
      <c r="M39" s="2">
        <v>4.4984250000000001</v>
      </c>
      <c r="N39" s="2">
        <v>9.7044750000000004</v>
      </c>
      <c r="O39" s="2">
        <v>1087.3521000000001</v>
      </c>
      <c r="P39" s="2">
        <v>3604.9616999999998</v>
      </c>
      <c r="Q39" s="2">
        <v>445.66424999999998</v>
      </c>
      <c r="R39" s="2">
        <v>886.47682499999996</v>
      </c>
      <c r="S39" s="2">
        <v>2.3555250000000001</v>
      </c>
      <c r="T39" s="2">
        <v>2319.072525</v>
      </c>
      <c r="U39" s="2">
        <v>1.2460500000000001</v>
      </c>
      <c r="V39" s="2">
        <v>2508.1512750000002</v>
      </c>
      <c r="W39" s="2">
        <v>1426.2012</v>
      </c>
      <c r="X39" s="2">
        <v>4.2144750000000002</v>
      </c>
      <c r="Y39" s="2">
        <v>1346.5318500000001</v>
      </c>
      <c r="Z39" s="2">
        <v>453.66637500000002</v>
      </c>
      <c r="AA39" s="2">
        <v>359.31150000000002</v>
      </c>
      <c r="AB39" s="2">
        <v>161.87445</v>
      </c>
      <c r="AC39" s="2">
        <v>2981.7076499999998</v>
      </c>
      <c r="AD39" s="2">
        <v>2117.2061250000002</v>
      </c>
      <c r="AE39" s="2">
        <v>4686.8202000000001</v>
      </c>
      <c r="AF39" s="2">
        <v>2822.7910499999998</v>
      </c>
      <c r="AG39" s="2">
        <v>3304.2251249999999</v>
      </c>
      <c r="AH39" s="2">
        <f t="shared" si="1"/>
        <v>43019.519399999997</v>
      </c>
    </row>
    <row r="40" spans="1:34" x14ac:dyDescent="0.35">
      <c r="A40">
        <v>14</v>
      </c>
      <c r="B40" t="s">
        <v>14</v>
      </c>
      <c r="C40" s="2">
        <v>2.7675000000000002E-2</v>
      </c>
      <c r="D40" s="2">
        <v>0.57217499999999999</v>
      </c>
      <c r="E40" s="2">
        <v>1.4363999999999999</v>
      </c>
      <c r="F40" s="2">
        <v>0.67612499999999998</v>
      </c>
      <c r="G40" s="2">
        <v>0.837225</v>
      </c>
      <c r="H40" s="2">
        <v>7.4925000000000005E-2</v>
      </c>
      <c r="I40" s="2">
        <v>0</v>
      </c>
      <c r="J40" s="2">
        <v>0</v>
      </c>
      <c r="K40" s="2">
        <v>7.4321999999999999</v>
      </c>
      <c r="L40" s="2">
        <v>0.30532500000000001</v>
      </c>
      <c r="M40" s="2">
        <v>0</v>
      </c>
      <c r="N40" s="2">
        <v>0</v>
      </c>
      <c r="O40" s="2">
        <v>0.142875</v>
      </c>
      <c r="P40" s="2">
        <v>0.59535000000000005</v>
      </c>
      <c r="Q40" s="2">
        <v>0.18720000000000001</v>
      </c>
      <c r="R40" s="2">
        <v>1.1956500000000001</v>
      </c>
      <c r="S40" s="2">
        <v>0</v>
      </c>
      <c r="T40" s="2">
        <v>0.112275</v>
      </c>
      <c r="U40" s="2">
        <v>0</v>
      </c>
      <c r="V40" s="2">
        <v>5.7825000000000001E-2</v>
      </c>
      <c r="W40" s="2">
        <v>0.37912499999999999</v>
      </c>
      <c r="X40" s="2">
        <v>5.9624999999999997E-2</v>
      </c>
      <c r="Y40" s="2">
        <v>1.05345</v>
      </c>
      <c r="Z40" s="2">
        <v>0.10485</v>
      </c>
      <c r="AA40" s="2">
        <v>0.45</v>
      </c>
      <c r="AB40" s="2">
        <v>1.400625</v>
      </c>
      <c r="AC40" s="2">
        <v>0.23085</v>
      </c>
      <c r="AD40" s="2">
        <v>1.2714749999999999</v>
      </c>
      <c r="AE40" s="2">
        <v>6.7644000000000002</v>
      </c>
      <c r="AF40" s="2">
        <v>0.28057500000000002</v>
      </c>
      <c r="AG40" s="2">
        <v>2.4059249999999999</v>
      </c>
      <c r="AH40" s="2">
        <f t="shared" si="1"/>
        <v>28.054125000000003</v>
      </c>
    </row>
    <row r="41" spans="1:34" x14ac:dyDescent="0.35">
      <c r="A41">
        <v>15</v>
      </c>
      <c r="B41" t="s">
        <v>15</v>
      </c>
      <c r="C41" s="2">
        <v>0</v>
      </c>
      <c r="D41" s="2">
        <v>1.8E-3</v>
      </c>
      <c r="E41" s="2">
        <v>0.10305</v>
      </c>
      <c r="F41" s="2">
        <v>0</v>
      </c>
      <c r="G41" s="2">
        <v>2.2499999999999999E-4</v>
      </c>
      <c r="H41" s="2">
        <v>0</v>
      </c>
      <c r="I41" s="2">
        <v>1.1249999999999999E-3</v>
      </c>
      <c r="J41" s="2">
        <v>0</v>
      </c>
      <c r="K41" s="2">
        <v>0.20205000000000001</v>
      </c>
      <c r="L41" s="2">
        <v>0</v>
      </c>
      <c r="M41" s="2">
        <v>0</v>
      </c>
      <c r="N41" s="2">
        <v>1.44E-2</v>
      </c>
      <c r="O41" s="2">
        <v>3.1274999999999997E-2</v>
      </c>
      <c r="P41" s="2">
        <v>1.3500000000000001E-3</v>
      </c>
      <c r="Q41" s="2">
        <v>2.2499999999999999E-4</v>
      </c>
      <c r="R41" s="2">
        <v>3.8249999999999998E-3</v>
      </c>
      <c r="S41" s="2">
        <v>0</v>
      </c>
      <c r="T41" s="2">
        <v>0</v>
      </c>
      <c r="U41" s="2">
        <v>2.2499999999999999E-4</v>
      </c>
      <c r="V41" s="2">
        <v>1.575E-3</v>
      </c>
      <c r="W41" s="2">
        <v>0</v>
      </c>
      <c r="X41" s="2">
        <v>0</v>
      </c>
      <c r="Y41" s="2">
        <v>6.7500000000000004E-4</v>
      </c>
      <c r="Z41" s="2">
        <v>0</v>
      </c>
      <c r="AA41" s="2">
        <v>8.9999999999999998E-4</v>
      </c>
      <c r="AB41" s="2">
        <v>2.9925E-2</v>
      </c>
      <c r="AC41" s="2">
        <v>1.17E-2</v>
      </c>
      <c r="AD41" s="2">
        <v>3.8249999999999998E-3</v>
      </c>
      <c r="AE41" s="2">
        <v>0</v>
      </c>
      <c r="AF41" s="2">
        <v>7.8750000000000001E-3</v>
      </c>
      <c r="AG41" s="2">
        <v>1.44E-2</v>
      </c>
      <c r="AH41" s="2">
        <f t="shared" si="1"/>
        <v>0.43042500000000006</v>
      </c>
    </row>
    <row r="46" spans="1:34" s="1" customFormat="1" x14ac:dyDescent="0.35">
      <c r="A46" s="1" t="s">
        <v>72</v>
      </c>
      <c r="B46" s="3"/>
      <c r="C46" s="3" t="s">
        <v>0</v>
      </c>
    </row>
    <row r="47" spans="1:34" s="1" customFormat="1" x14ac:dyDescent="0.35">
      <c r="A47" s="1" t="s">
        <v>69</v>
      </c>
      <c r="B47" s="1" t="s">
        <v>70</v>
      </c>
      <c r="C47" s="3" t="s">
        <v>16</v>
      </c>
      <c r="D47" s="3" t="s">
        <v>17</v>
      </c>
      <c r="E47" s="3" t="s">
        <v>18</v>
      </c>
      <c r="F47" s="3" t="s">
        <v>19</v>
      </c>
      <c r="G47" s="3" t="s">
        <v>20</v>
      </c>
      <c r="H47" s="3" t="s">
        <v>21</v>
      </c>
      <c r="I47" s="3" t="s">
        <v>22</v>
      </c>
      <c r="J47" s="3" t="s">
        <v>23</v>
      </c>
      <c r="K47" s="3" t="s">
        <v>24</v>
      </c>
      <c r="L47" s="3" t="s">
        <v>25</v>
      </c>
      <c r="M47" s="3" t="s">
        <v>26</v>
      </c>
      <c r="N47" s="3" t="s">
        <v>27</v>
      </c>
      <c r="O47" s="3" t="s">
        <v>28</v>
      </c>
      <c r="P47" s="3" t="s">
        <v>29</v>
      </c>
      <c r="Q47" s="3" t="s">
        <v>30</v>
      </c>
      <c r="R47" s="3" t="s">
        <v>31</v>
      </c>
      <c r="S47" s="3" t="s">
        <v>32</v>
      </c>
      <c r="T47" s="3" t="s">
        <v>33</v>
      </c>
      <c r="U47" s="3" t="s">
        <v>34</v>
      </c>
      <c r="V47" s="3" t="s">
        <v>35</v>
      </c>
      <c r="W47" s="3" t="s">
        <v>36</v>
      </c>
      <c r="X47" s="3" t="s">
        <v>37</v>
      </c>
      <c r="Y47" s="3" t="s">
        <v>38</v>
      </c>
      <c r="Z47" s="3" t="s">
        <v>39</v>
      </c>
      <c r="AA47" s="3" t="s">
        <v>40</v>
      </c>
      <c r="AB47" s="3" t="s">
        <v>41</v>
      </c>
      <c r="AC47" s="3" t="s">
        <v>42</v>
      </c>
      <c r="AD47" s="3" t="s">
        <v>43</v>
      </c>
      <c r="AE47" s="3" t="s">
        <v>44</v>
      </c>
      <c r="AF47" s="3" t="s">
        <v>45</v>
      </c>
      <c r="AG47" s="3" t="s">
        <v>46</v>
      </c>
      <c r="AH47" s="3" t="s">
        <v>55</v>
      </c>
    </row>
    <row r="48" spans="1:34" x14ac:dyDescent="0.35">
      <c r="A48">
        <v>1</v>
      </c>
      <c r="B48" t="s">
        <v>1</v>
      </c>
      <c r="C48" s="2">
        <v>14.427225</v>
      </c>
      <c r="D48" s="2">
        <v>18.612449999999999</v>
      </c>
      <c r="E48" s="2">
        <v>128.497275</v>
      </c>
      <c r="F48" s="2">
        <v>9.8365500000000008</v>
      </c>
      <c r="G48" s="2">
        <v>53.259749999999997</v>
      </c>
      <c r="H48" s="2">
        <v>361.52797500000003</v>
      </c>
      <c r="I48" s="2">
        <v>0</v>
      </c>
      <c r="J48" s="2">
        <v>0</v>
      </c>
      <c r="K48" s="2">
        <v>129.83445</v>
      </c>
      <c r="L48" s="2">
        <v>0.86692499999999995</v>
      </c>
      <c r="M48" s="2">
        <v>0</v>
      </c>
      <c r="N48" s="2">
        <v>0</v>
      </c>
      <c r="O48" s="2">
        <v>24.202349999999999</v>
      </c>
      <c r="P48" s="2">
        <v>445.744575</v>
      </c>
      <c r="Q48" s="2">
        <v>3.2800500000000001</v>
      </c>
      <c r="R48" s="2">
        <v>27.22185</v>
      </c>
      <c r="S48" s="2">
        <v>0</v>
      </c>
      <c r="T48" s="2">
        <v>23.595749999999999</v>
      </c>
      <c r="U48" s="2">
        <v>0</v>
      </c>
      <c r="V48" s="2">
        <v>7.3748250000000004</v>
      </c>
      <c r="W48" s="2">
        <v>255.3246</v>
      </c>
      <c r="X48" s="2">
        <v>0</v>
      </c>
      <c r="Y48" s="2">
        <v>17.063324999999999</v>
      </c>
      <c r="Z48" s="2">
        <v>36.585000000000001</v>
      </c>
      <c r="AA48" s="2">
        <v>45.428175000000003</v>
      </c>
      <c r="AB48" s="2">
        <v>42.155774999999998</v>
      </c>
      <c r="AC48" s="2">
        <v>362.67862500000001</v>
      </c>
      <c r="AD48" s="2">
        <v>11.337524999999999</v>
      </c>
      <c r="AE48" s="2">
        <v>60.057450000000003</v>
      </c>
      <c r="AF48" s="2">
        <v>350.24265000000003</v>
      </c>
      <c r="AG48" s="2">
        <v>103.729275</v>
      </c>
      <c r="AH48" s="2">
        <f t="shared" ref="AH48:AH62" si="2">SUM(C48:AG48)</f>
        <v>2532.8844000000004</v>
      </c>
    </row>
    <row r="49" spans="1:34" x14ac:dyDescent="0.35">
      <c r="A49">
        <v>2</v>
      </c>
      <c r="B49" t="s">
        <v>2</v>
      </c>
      <c r="C49" s="2">
        <v>5.8275E-2</v>
      </c>
      <c r="D49" s="2">
        <v>0.85252499999999998</v>
      </c>
      <c r="E49" s="2">
        <v>1.5932249999999999</v>
      </c>
      <c r="F49" s="2">
        <v>0.18675</v>
      </c>
      <c r="G49" s="2">
        <v>5.9400000000000001E-2</v>
      </c>
      <c r="H49" s="2">
        <v>4.2750000000000003E-2</v>
      </c>
      <c r="I49" s="2">
        <v>0</v>
      </c>
      <c r="J49" s="2">
        <v>0</v>
      </c>
      <c r="K49" s="2">
        <v>4.1849999999999998E-2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5.6249999999999998E-3</v>
      </c>
      <c r="R49" s="2">
        <v>0.52154999999999996</v>
      </c>
      <c r="S49" s="2">
        <v>0</v>
      </c>
      <c r="T49" s="2">
        <v>0</v>
      </c>
      <c r="U49" s="2">
        <v>0</v>
      </c>
      <c r="V49" s="2">
        <v>0</v>
      </c>
      <c r="W49" s="2">
        <v>1.6875000000000001E-2</v>
      </c>
      <c r="X49" s="2">
        <v>0</v>
      </c>
      <c r="Y49" s="2">
        <v>0.1026</v>
      </c>
      <c r="Z49" s="2">
        <v>0.65159999999999996</v>
      </c>
      <c r="AA49" s="2">
        <v>0.48959999999999998</v>
      </c>
      <c r="AB49" s="2">
        <v>1.2210749999999999</v>
      </c>
      <c r="AC49" s="2">
        <v>5.1749999999999999E-3</v>
      </c>
      <c r="AD49" s="2">
        <v>8.9999999999999993E-3</v>
      </c>
      <c r="AE49" s="2">
        <v>0.28710000000000002</v>
      </c>
      <c r="AF49" s="2">
        <v>1.0574999999999999E-2</v>
      </c>
      <c r="AG49" s="2">
        <v>0.37259999999999999</v>
      </c>
      <c r="AH49" s="2">
        <f t="shared" si="2"/>
        <v>6.528150000000001</v>
      </c>
    </row>
    <row r="50" spans="1:34" x14ac:dyDescent="0.35">
      <c r="A50">
        <v>3</v>
      </c>
      <c r="B50" t="s">
        <v>3</v>
      </c>
      <c r="C50" s="2">
        <v>4.1849999999999998E-2</v>
      </c>
      <c r="D50" s="2">
        <v>3.7044000000000001</v>
      </c>
      <c r="E50" s="2">
        <v>18.192824999999999</v>
      </c>
      <c r="F50" s="2">
        <v>2.3078249999999998</v>
      </c>
      <c r="G50" s="2">
        <v>3.6674999999999999E-2</v>
      </c>
      <c r="H50" s="2">
        <v>1.6150500000000001</v>
      </c>
      <c r="I50" s="2">
        <v>0</v>
      </c>
      <c r="J50" s="2">
        <v>0</v>
      </c>
      <c r="K50" s="2">
        <v>3.6184500000000002</v>
      </c>
      <c r="L50" s="2">
        <v>0.19664999999999999</v>
      </c>
      <c r="M50" s="2">
        <v>0</v>
      </c>
      <c r="N50" s="2">
        <v>0</v>
      </c>
      <c r="O50" s="2">
        <v>3.2746499999999998</v>
      </c>
      <c r="P50" s="2">
        <v>1.190925</v>
      </c>
      <c r="Q50" s="2">
        <v>0.82147499999999996</v>
      </c>
      <c r="R50" s="2">
        <v>2.4810750000000001</v>
      </c>
      <c r="S50" s="2">
        <v>0</v>
      </c>
      <c r="T50" s="2">
        <v>0.10867499999999999</v>
      </c>
      <c r="U50" s="2">
        <v>0</v>
      </c>
      <c r="V50" s="2">
        <v>2.2499999999999999E-4</v>
      </c>
      <c r="W50" s="2">
        <v>0.29047499999999998</v>
      </c>
      <c r="X50" s="2">
        <v>0</v>
      </c>
      <c r="Y50" s="2">
        <v>0.88244999999999996</v>
      </c>
      <c r="Z50" s="2">
        <v>2.88855</v>
      </c>
      <c r="AA50" s="2">
        <v>3.7815750000000001</v>
      </c>
      <c r="AB50" s="2">
        <v>3.2951250000000001</v>
      </c>
      <c r="AC50" s="2">
        <v>2.5722</v>
      </c>
      <c r="AD50" s="2">
        <v>2.0490750000000002</v>
      </c>
      <c r="AE50" s="2">
        <v>3.26925</v>
      </c>
      <c r="AF50" s="2">
        <v>2.49885</v>
      </c>
      <c r="AG50" s="2">
        <v>8.7621749999999992</v>
      </c>
      <c r="AH50" s="2">
        <f t="shared" si="2"/>
        <v>67.88047499999999</v>
      </c>
    </row>
    <row r="51" spans="1:34" x14ac:dyDescent="0.35">
      <c r="A51">
        <v>4</v>
      </c>
      <c r="B51" t="s">
        <v>4</v>
      </c>
      <c r="C51" s="2">
        <v>1.3500000000000001E-3</v>
      </c>
      <c r="D51" s="2">
        <v>0.1386</v>
      </c>
      <c r="E51" s="2">
        <v>0.15367500000000001</v>
      </c>
      <c r="F51" s="2">
        <v>1.6199999999999999E-2</v>
      </c>
      <c r="G51" s="2">
        <v>0.122625</v>
      </c>
      <c r="H51" s="2">
        <v>1.6424999999999999E-2</v>
      </c>
      <c r="I51" s="2">
        <v>0</v>
      </c>
      <c r="J51" s="2">
        <v>0</v>
      </c>
      <c r="K51" s="2">
        <v>3.1949999999999999E-2</v>
      </c>
      <c r="L51" s="2">
        <v>0</v>
      </c>
      <c r="M51" s="2">
        <v>0</v>
      </c>
      <c r="N51" s="2">
        <v>0</v>
      </c>
      <c r="O51" s="2">
        <v>3.5999999999999999E-3</v>
      </c>
      <c r="P51" s="2">
        <v>8.5275000000000004E-2</v>
      </c>
      <c r="Q51" s="2">
        <v>3.465E-2</v>
      </c>
      <c r="R51" s="2">
        <v>3.375E-3</v>
      </c>
      <c r="S51" s="2">
        <v>0</v>
      </c>
      <c r="T51" s="2">
        <v>0.39374999999999999</v>
      </c>
      <c r="U51" s="2">
        <v>0</v>
      </c>
      <c r="V51" s="2">
        <v>0</v>
      </c>
      <c r="W51" s="2">
        <v>4.1175000000000003E-2</v>
      </c>
      <c r="X51" s="2">
        <v>0</v>
      </c>
      <c r="Y51" s="2">
        <v>0</v>
      </c>
      <c r="Z51" s="2">
        <v>0.13139999999999999</v>
      </c>
      <c r="AA51" s="2">
        <v>4.1849999999999998E-2</v>
      </c>
      <c r="AB51" s="2">
        <v>2.2499999999999999E-4</v>
      </c>
      <c r="AC51" s="2">
        <v>0.11272500000000001</v>
      </c>
      <c r="AD51" s="2">
        <v>8.7749999999999998E-3</v>
      </c>
      <c r="AE51" s="2">
        <v>6.3E-3</v>
      </c>
      <c r="AF51" s="2">
        <v>0.16335</v>
      </c>
      <c r="AG51" s="2">
        <v>5.4000000000000003E-3</v>
      </c>
      <c r="AH51" s="2">
        <f t="shared" si="2"/>
        <v>1.5126749999999995</v>
      </c>
    </row>
    <row r="52" spans="1:34" x14ac:dyDescent="0.35">
      <c r="A52">
        <v>5</v>
      </c>
      <c r="B52" t="s">
        <v>5</v>
      </c>
      <c r="C52" s="2">
        <v>76.678200000000004</v>
      </c>
      <c r="D52" s="2">
        <v>331.78275000000002</v>
      </c>
      <c r="E52" s="2">
        <v>200.57669999999999</v>
      </c>
      <c r="F52" s="2">
        <v>83.905199999999994</v>
      </c>
      <c r="G52" s="2">
        <v>46.949399999999997</v>
      </c>
      <c r="H52" s="2">
        <v>36.819000000000003</v>
      </c>
      <c r="I52" s="2">
        <v>12.52755</v>
      </c>
      <c r="J52" s="2">
        <v>127.28700000000001</v>
      </c>
      <c r="K52" s="2">
        <v>207.19845000000001</v>
      </c>
      <c r="L52" s="2">
        <v>0.64305000000000001</v>
      </c>
      <c r="M52" s="2">
        <v>2.81745</v>
      </c>
      <c r="N52" s="2">
        <v>26.522324999999999</v>
      </c>
      <c r="O52" s="2">
        <v>22.647600000000001</v>
      </c>
      <c r="P52" s="2">
        <v>24.061499999999999</v>
      </c>
      <c r="Q52" s="2">
        <v>7.3102499999999999</v>
      </c>
      <c r="R52" s="2">
        <v>65.045249999999996</v>
      </c>
      <c r="S52" s="2">
        <v>1.95885</v>
      </c>
      <c r="T52" s="2">
        <v>6.2889749999999998</v>
      </c>
      <c r="U52" s="2">
        <v>87.565049999999999</v>
      </c>
      <c r="V52" s="2">
        <v>99.940725</v>
      </c>
      <c r="W52" s="2">
        <v>17.880075000000001</v>
      </c>
      <c r="X52" s="2">
        <v>88.529849999999996</v>
      </c>
      <c r="Y52" s="2">
        <v>17.063324999999999</v>
      </c>
      <c r="Z52" s="2">
        <v>252.40882500000001</v>
      </c>
      <c r="AA52" s="2">
        <v>183.3417</v>
      </c>
      <c r="AB52" s="2">
        <v>89.181449999999998</v>
      </c>
      <c r="AC52" s="2">
        <v>38.018700000000003</v>
      </c>
      <c r="AD52" s="2">
        <v>88.732124999999996</v>
      </c>
      <c r="AE52" s="2">
        <v>122.0373</v>
      </c>
      <c r="AF52" s="2">
        <v>36.24615</v>
      </c>
      <c r="AG52" s="2">
        <v>74.037374999999997</v>
      </c>
      <c r="AH52" s="2">
        <f t="shared" si="2"/>
        <v>2476.0021499999993</v>
      </c>
    </row>
    <row r="53" spans="1:34" x14ac:dyDescent="0.35">
      <c r="A53">
        <v>6</v>
      </c>
      <c r="B53" t="s">
        <v>6</v>
      </c>
      <c r="C53" s="2">
        <v>3.09015</v>
      </c>
      <c r="D53" s="2">
        <v>0.837225</v>
      </c>
      <c r="E53" s="2">
        <v>2.907</v>
      </c>
      <c r="F53" s="2">
        <v>6.9974999999999996E-2</v>
      </c>
      <c r="G53" s="2">
        <v>3.78E-2</v>
      </c>
      <c r="H53" s="2">
        <v>5.9624999999999997E-2</v>
      </c>
      <c r="I53" s="2">
        <v>0</v>
      </c>
      <c r="J53" s="2">
        <v>0</v>
      </c>
      <c r="K53" s="2">
        <v>1.886625</v>
      </c>
      <c r="L53" s="2">
        <v>0</v>
      </c>
      <c r="M53" s="2">
        <v>0</v>
      </c>
      <c r="N53" s="2">
        <v>0</v>
      </c>
      <c r="O53" s="2">
        <v>0</v>
      </c>
      <c r="P53" s="2">
        <v>1.3275E-2</v>
      </c>
      <c r="Q53" s="2">
        <v>2.2499999999999999E-4</v>
      </c>
      <c r="R53" s="2">
        <v>3.7518750000000001</v>
      </c>
      <c r="S53" s="2">
        <v>0</v>
      </c>
      <c r="T53" s="2">
        <v>0</v>
      </c>
      <c r="U53" s="2">
        <v>0</v>
      </c>
      <c r="V53" s="2">
        <v>0.14219999999999999</v>
      </c>
      <c r="W53" s="2">
        <v>7.5374999999999998E-2</v>
      </c>
      <c r="X53" s="2">
        <v>0</v>
      </c>
      <c r="Y53" s="2">
        <v>0.1026</v>
      </c>
      <c r="Z53" s="2">
        <v>3.5594999999999999</v>
      </c>
      <c r="AA53" s="2">
        <v>2.3940000000000001</v>
      </c>
      <c r="AB53" s="2">
        <v>1.7716499999999999</v>
      </c>
      <c r="AC53" s="2">
        <v>0.14849999999999999</v>
      </c>
      <c r="AD53" s="2">
        <v>8.3250000000000008E-3</v>
      </c>
      <c r="AE53" s="2">
        <v>0.76207499999999995</v>
      </c>
      <c r="AF53" s="2">
        <v>7.9200000000000007E-2</v>
      </c>
      <c r="AG53" s="2">
        <v>0.09</v>
      </c>
      <c r="AH53" s="2">
        <f t="shared" si="2"/>
        <v>21.787199999999999</v>
      </c>
    </row>
    <row r="54" spans="1:34" x14ac:dyDescent="0.35">
      <c r="A54">
        <v>7</v>
      </c>
      <c r="B54" t="s">
        <v>7</v>
      </c>
      <c r="C54" s="2">
        <v>0.70357499999999995</v>
      </c>
      <c r="D54" s="2">
        <v>1.7909999999999999</v>
      </c>
      <c r="E54" s="2">
        <v>1.5259499999999999</v>
      </c>
      <c r="F54" s="2">
        <v>0.38114999999999999</v>
      </c>
      <c r="G54" s="2">
        <v>0.69277500000000003</v>
      </c>
      <c r="H54" s="2">
        <v>0.49522500000000003</v>
      </c>
      <c r="I54" s="2">
        <v>0</v>
      </c>
      <c r="J54" s="2">
        <v>2.5739999999999998</v>
      </c>
      <c r="K54" s="2">
        <v>1.956375</v>
      </c>
      <c r="L54" s="2">
        <v>3.015E-2</v>
      </c>
      <c r="M54" s="2">
        <v>0.90269999999999995</v>
      </c>
      <c r="N54" s="2">
        <v>0.134325</v>
      </c>
      <c r="O54" s="2">
        <v>0</v>
      </c>
      <c r="P54" s="2">
        <v>0.57150000000000001</v>
      </c>
      <c r="Q54" s="2">
        <v>4.2075000000000001E-2</v>
      </c>
      <c r="R54" s="2">
        <v>1.197225</v>
      </c>
      <c r="S54" s="2">
        <v>0.235125</v>
      </c>
      <c r="T54" s="2">
        <v>0</v>
      </c>
      <c r="U54" s="2">
        <v>9.1575000000000004E-2</v>
      </c>
      <c r="V54" s="2">
        <v>0.50805</v>
      </c>
      <c r="W54" s="2">
        <v>7.7399999999999997E-2</v>
      </c>
      <c r="X54" s="2">
        <v>2.44665</v>
      </c>
      <c r="Y54" s="2">
        <v>0.88244999999999996</v>
      </c>
      <c r="Z54" s="2">
        <v>1.7824500000000001</v>
      </c>
      <c r="AA54" s="2">
        <v>1.298025</v>
      </c>
      <c r="AB54" s="2">
        <v>2.3175000000000001E-2</v>
      </c>
      <c r="AC54" s="2">
        <v>0.31207499999999999</v>
      </c>
      <c r="AD54" s="2">
        <v>0.5796</v>
      </c>
      <c r="AE54" s="2">
        <v>7.2580499999999999</v>
      </c>
      <c r="AF54" s="2">
        <v>0.76387499999999997</v>
      </c>
      <c r="AG54" s="2">
        <v>9.9900000000000003E-2</v>
      </c>
      <c r="AH54" s="2">
        <f t="shared" si="2"/>
        <v>29.356424999999998</v>
      </c>
    </row>
    <row r="55" spans="1:34" x14ac:dyDescent="0.35">
      <c r="A55">
        <v>8</v>
      </c>
      <c r="B55" t="s">
        <v>8</v>
      </c>
      <c r="C55" s="2">
        <v>0</v>
      </c>
      <c r="D55" s="2">
        <v>1.6650000000000002E-2</v>
      </c>
      <c r="E55" s="2">
        <v>2.0475E-2</v>
      </c>
      <c r="F55" s="2">
        <v>0</v>
      </c>
      <c r="G55" s="2">
        <v>1.3950000000000001E-2</v>
      </c>
      <c r="H55" s="2">
        <v>1.1249999999999999E-3</v>
      </c>
      <c r="I55" s="2">
        <v>0</v>
      </c>
      <c r="J55" s="2">
        <v>5.6474999999999997E-2</v>
      </c>
      <c r="K55" s="2">
        <v>4.4999999999999999E-4</v>
      </c>
      <c r="L55" s="2">
        <v>0</v>
      </c>
      <c r="M55" s="2">
        <v>0</v>
      </c>
      <c r="N55" s="2">
        <v>0</v>
      </c>
      <c r="O55" s="2">
        <v>0</v>
      </c>
      <c r="P55" s="2">
        <v>6.7500000000000004E-4</v>
      </c>
      <c r="Q55" s="2">
        <v>0</v>
      </c>
      <c r="R55" s="2">
        <v>4.0499999999999998E-3</v>
      </c>
      <c r="S55" s="2">
        <v>0</v>
      </c>
      <c r="T55" s="2">
        <v>0</v>
      </c>
      <c r="U55" s="2">
        <v>0</v>
      </c>
      <c r="V55" s="2">
        <v>1.2375000000000001E-2</v>
      </c>
      <c r="W55" s="2">
        <v>0</v>
      </c>
      <c r="X55" s="2">
        <v>0</v>
      </c>
      <c r="Y55" s="2">
        <v>1.485E-2</v>
      </c>
      <c r="Z55" s="2">
        <v>8.2574999999999996E-2</v>
      </c>
      <c r="AA55" s="2">
        <v>2.2499999999999999E-4</v>
      </c>
      <c r="AB55" s="2">
        <v>2.2499999999999999E-4</v>
      </c>
      <c r="AC55" s="2">
        <v>0</v>
      </c>
      <c r="AD55" s="2">
        <v>0</v>
      </c>
      <c r="AE55" s="2">
        <v>4.2750000000000002E-3</v>
      </c>
      <c r="AF55" s="2">
        <v>1.3500000000000001E-3</v>
      </c>
      <c r="AG55" s="2">
        <v>0</v>
      </c>
      <c r="AH55" s="2">
        <f t="shared" si="2"/>
        <v>0.22972500000000001</v>
      </c>
    </row>
    <row r="56" spans="1:34" x14ac:dyDescent="0.35">
      <c r="A56">
        <v>9</v>
      </c>
      <c r="B56" t="s">
        <v>9</v>
      </c>
      <c r="C56" s="2">
        <v>0.70874999999999999</v>
      </c>
      <c r="D56" s="2">
        <v>13.232250000000001</v>
      </c>
      <c r="E56" s="2">
        <v>2.8071000000000002</v>
      </c>
      <c r="F56" s="2">
        <v>4.5695249999999996</v>
      </c>
      <c r="G56" s="2">
        <v>0.11745</v>
      </c>
      <c r="H56" s="2">
        <v>0.12217500000000001</v>
      </c>
      <c r="I56" s="2">
        <v>1.5702750000000001</v>
      </c>
      <c r="J56" s="2">
        <v>7.6479749999999997</v>
      </c>
      <c r="K56" s="2">
        <v>0.53167500000000001</v>
      </c>
      <c r="L56" s="2">
        <v>0</v>
      </c>
      <c r="M56" s="2">
        <v>0.186975</v>
      </c>
      <c r="N56" s="2">
        <v>1.03725</v>
      </c>
      <c r="O56" s="2">
        <v>0</v>
      </c>
      <c r="P56" s="2">
        <v>1.4175E-2</v>
      </c>
      <c r="Q56" s="2">
        <v>0</v>
      </c>
      <c r="R56" s="2">
        <v>3.6681750000000002</v>
      </c>
      <c r="S56" s="2">
        <v>0.14377499999999999</v>
      </c>
      <c r="T56" s="2">
        <v>2.2499999999999999E-4</v>
      </c>
      <c r="U56" s="2">
        <v>5.4558</v>
      </c>
      <c r="V56" s="2">
        <v>1.3162499999999999</v>
      </c>
      <c r="W56" s="2">
        <v>0</v>
      </c>
      <c r="X56" s="2">
        <v>6.6163499999999997</v>
      </c>
      <c r="Y56" s="2">
        <v>1.6870499999999999</v>
      </c>
      <c r="Z56" s="2">
        <v>17.012924999999999</v>
      </c>
      <c r="AA56" s="2">
        <v>2.7978749999999999</v>
      </c>
      <c r="AB56" s="2">
        <v>1.5619499999999999</v>
      </c>
      <c r="AC56" s="2">
        <v>0.295875</v>
      </c>
      <c r="AD56" s="2">
        <v>6.7724999999999994E-2</v>
      </c>
      <c r="AE56" s="2">
        <v>0.51570000000000005</v>
      </c>
      <c r="AF56" s="2">
        <v>2.8575E-2</v>
      </c>
      <c r="AG56" s="2">
        <v>1.434375</v>
      </c>
      <c r="AH56" s="2">
        <f t="shared" si="2"/>
        <v>75.148199999999974</v>
      </c>
    </row>
    <row r="57" spans="1:34" x14ac:dyDescent="0.35">
      <c r="A57">
        <v>10</v>
      </c>
      <c r="B57" t="s">
        <v>10</v>
      </c>
      <c r="C57" s="2">
        <v>0</v>
      </c>
      <c r="D57" s="2">
        <v>0</v>
      </c>
      <c r="E57" s="2">
        <v>0</v>
      </c>
      <c r="F57" s="2">
        <v>0</v>
      </c>
      <c r="G57" s="2">
        <v>0.64822500000000005</v>
      </c>
      <c r="H57" s="2">
        <v>0</v>
      </c>
      <c r="I57" s="2">
        <v>0</v>
      </c>
      <c r="J57" s="2">
        <v>0</v>
      </c>
      <c r="K57" s="2">
        <v>232.95622499999999</v>
      </c>
      <c r="L57" s="2">
        <v>103.2192</v>
      </c>
      <c r="M57" s="2">
        <v>0</v>
      </c>
      <c r="N57" s="2">
        <v>0</v>
      </c>
      <c r="O57" s="2">
        <v>6.183675</v>
      </c>
      <c r="P57" s="2">
        <v>0.88537500000000002</v>
      </c>
      <c r="Q57" s="2">
        <v>46.614600000000003</v>
      </c>
      <c r="R57" s="2">
        <v>0</v>
      </c>
      <c r="S57" s="2">
        <v>0</v>
      </c>
      <c r="T57" s="2">
        <v>0</v>
      </c>
      <c r="U57" s="2">
        <v>0</v>
      </c>
      <c r="V57" s="2">
        <v>48.6477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63.501525000000001</v>
      </c>
      <c r="AE57" s="2">
        <v>17.627400000000002</v>
      </c>
      <c r="AF57" s="2">
        <v>0</v>
      </c>
      <c r="AG57" s="2">
        <v>0.16289999999999999</v>
      </c>
      <c r="AH57" s="2">
        <f t="shared" si="2"/>
        <v>520.44682499999999</v>
      </c>
    </row>
    <row r="58" spans="1:34" x14ac:dyDescent="0.35">
      <c r="A58">
        <v>11</v>
      </c>
      <c r="B58" t="s">
        <v>11</v>
      </c>
      <c r="C58" s="2">
        <v>0</v>
      </c>
      <c r="D58" s="2">
        <v>0</v>
      </c>
      <c r="E58" s="2">
        <v>1.8675000000000001E-2</v>
      </c>
      <c r="F58" s="2">
        <v>0</v>
      </c>
      <c r="G58" s="2">
        <v>0</v>
      </c>
      <c r="H58" s="2">
        <v>4.4999999999999999E-4</v>
      </c>
      <c r="I58" s="2">
        <v>0</v>
      </c>
      <c r="J58" s="2">
        <v>0</v>
      </c>
      <c r="K58" s="2">
        <v>2.0025000000000001E-2</v>
      </c>
      <c r="L58" s="2">
        <v>0</v>
      </c>
      <c r="M58" s="2">
        <v>0</v>
      </c>
      <c r="N58" s="2">
        <v>0</v>
      </c>
      <c r="O58" s="2">
        <v>0</v>
      </c>
      <c r="P58" s="2">
        <v>4.4999999999999999E-4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0.66149999999999998</v>
      </c>
      <c r="W58" s="2">
        <v>0</v>
      </c>
      <c r="X58" s="2">
        <v>0</v>
      </c>
      <c r="Y58" s="2">
        <v>7.5149999999999995E-2</v>
      </c>
      <c r="Z58" s="2">
        <v>0</v>
      </c>
      <c r="AA58" s="2">
        <v>0</v>
      </c>
      <c r="AB58" s="2">
        <v>0</v>
      </c>
      <c r="AC58" s="2">
        <v>0</v>
      </c>
      <c r="AD58" s="2">
        <v>1.8E-3</v>
      </c>
      <c r="AE58" s="2">
        <v>3.0825000000000002E-2</v>
      </c>
      <c r="AF58" s="2">
        <v>0</v>
      </c>
      <c r="AG58" s="2">
        <v>0</v>
      </c>
      <c r="AH58" s="2">
        <f t="shared" si="2"/>
        <v>0.8088749999999999</v>
      </c>
    </row>
    <row r="59" spans="1:34" x14ac:dyDescent="0.35">
      <c r="A59">
        <v>12</v>
      </c>
      <c r="B59" t="s">
        <v>12</v>
      </c>
      <c r="C59" s="2">
        <v>0</v>
      </c>
      <c r="D59" s="2">
        <v>0</v>
      </c>
      <c r="E59" s="2">
        <v>0</v>
      </c>
      <c r="F59" s="2">
        <v>0</v>
      </c>
      <c r="G59" s="2">
        <v>5.5125E-2</v>
      </c>
      <c r="H59" s="2">
        <v>2.2499999999999999E-4</v>
      </c>
      <c r="I59" s="2">
        <v>0</v>
      </c>
      <c r="J59" s="2">
        <v>0</v>
      </c>
      <c r="K59" s="2">
        <v>2.2499999999999999E-4</v>
      </c>
      <c r="L59" s="2">
        <v>0.53054999999999997</v>
      </c>
      <c r="M59" s="2">
        <v>0</v>
      </c>
      <c r="N59" s="2">
        <v>0</v>
      </c>
      <c r="O59" s="2">
        <v>0</v>
      </c>
      <c r="P59" s="2">
        <v>7.0199999999999999E-2</v>
      </c>
      <c r="Q59" s="2">
        <v>0.74992499999999995</v>
      </c>
      <c r="R59" s="2">
        <v>0</v>
      </c>
      <c r="S59" s="2">
        <v>0</v>
      </c>
      <c r="T59" s="2">
        <v>0</v>
      </c>
      <c r="U59" s="2">
        <v>0</v>
      </c>
      <c r="V59" s="2">
        <v>3.73095</v>
      </c>
      <c r="W59" s="2">
        <v>0</v>
      </c>
      <c r="X59" s="2">
        <v>0</v>
      </c>
      <c r="Y59" s="2">
        <v>2.88855</v>
      </c>
      <c r="Z59" s="2">
        <v>0</v>
      </c>
      <c r="AA59" s="2">
        <v>0</v>
      </c>
      <c r="AB59" s="2">
        <v>0</v>
      </c>
      <c r="AC59" s="2">
        <v>0</v>
      </c>
      <c r="AD59" s="2">
        <v>1.52955</v>
      </c>
      <c r="AE59" s="2">
        <v>0.22342500000000001</v>
      </c>
      <c r="AF59" s="2">
        <v>0</v>
      </c>
      <c r="AG59" s="2">
        <v>0</v>
      </c>
      <c r="AH59" s="2">
        <f t="shared" si="2"/>
        <v>9.7787250000000014</v>
      </c>
    </row>
    <row r="60" spans="1:34" x14ac:dyDescent="0.35">
      <c r="A60">
        <v>13</v>
      </c>
      <c r="B60" t="s">
        <v>13</v>
      </c>
      <c r="C60" s="2">
        <v>61.856999999999999</v>
      </c>
      <c r="D60" s="2">
        <v>110.7405</v>
      </c>
      <c r="E60" s="2">
        <v>880.5951</v>
      </c>
      <c r="F60" s="2">
        <v>2633.4146249999999</v>
      </c>
      <c r="G60" s="2">
        <v>2368.0745999999999</v>
      </c>
      <c r="H60" s="2">
        <v>3412.5322500000002</v>
      </c>
      <c r="I60" s="2">
        <v>0.16492499999999999</v>
      </c>
      <c r="J60" s="2">
        <v>4.4590500000000004</v>
      </c>
      <c r="K60" s="2">
        <v>2552.9094</v>
      </c>
      <c r="L60" s="2">
        <v>573.38909999999998</v>
      </c>
      <c r="M60" s="2">
        <v>4.857075</v>
      </c>
      <c r="N60" s="2">
        <v>10.4436</v>
      </c>
      <c r="O60" s="2">
        <v>1094.3052749999999</v>
      </c>
      <c r="P60" s="2">
        <v>3616.4371500000002</v>
      </c>
      <c r="Q60" s="2">
        <v>451.85444999999999</v>
      </c>
      <c r="R60" s="2">
        <v>893.81610000000001</v>
      </c>
      <c r="S60" s="2">
        <v>2.5258500000000002</v>
      </c>
      <c r="T60" s="2">
        <v>2321.6204250000001</v>
      </c>
      <c r="U60" s="2">
        <v>1.8765000000000001</v>
      </c>
      <c r="V60" s="2">
        <v>2514.818025</v>
      </c>
      <c r="W60" s="2">
        <v>1460.9130749999999</v>
      </c>
      <c r="X60" s="2">
        <v>4.4410499999999997</v>
      </c>
      <c r="Y60" s="2">
        <v>1352.4322500000001</v>
      </c>
      <c r="Z60" s="2">
        <v>463.994325</v>
      </c>
      <c r="AA60" s="2">
        <v>367.09717499999999</v>
      </c>
      <c r="AB60" s="2">
        <v>163.90530000000001</v>
      </c>
      <c r="AC60" s="2">
        <v>3030.3386999999998</v>
      </c>
      <c r="AD60" s="2">
        <v>2126.2290750000002</v>
      </c>
      <c r="AE60" s="2">
        <v>4706.7117749999998</v>
      </c>
      <c r="AF60" s="2">
        <v>2862.5253750000002</v>
      </c>
      <c r="AG60" s="2">
        <v>3317.1572249999999</v>
      </c>
      <c r="AH60" s="2">
        <f t="shared" si="2"/>
        <v>43366.436325000002</v>
      </c>
    </row>
    <row r="61" spans="1:34" x14ac:dyDescent="0.35">
      <c r="A61">
        <v>14</v>
      </c>
      <c r="B61" t="s">
        <v>14</v>
      </c>
      <c r="C61" s="2">
        <v>0.16447500000000001</v>
      </c>
      <c r="D61" s="2">
        <v>3.1949999999999999E-2</v>
      </c>
      <c r="E61" s="2">
        <v>0.33637499999999998</v>
      </c>
      <c r="F61" s="2">
        <v>8.1900000000000001E-2</v>
      </c>
      <c r="G61" s="2">
        <v>6.5250000000000002E-2</v>
      </c>
      <c r="H61" s="2">
        <v>0.13972499999999999</v>
      </c>
      <c r="I61" s="2">
        <v>0</v>
      </c>
      <c r="J61" s="2">
        <v>0</v>
      </c>
      <c r="K61" s="2">
        <v>1.138725</v>
      </c>
      <c r="L61" s="2">
        <v>7.1999999999999998E-3</v>
      </c>
      <c r="M61" s="2">
        <v>0</v>
      </c>
      <c r="N61" s="2">
        <v>0</v>
      </c>
      <c r="O61" s="2">
        <v>4.5675E-2</v>
      </c>
      <c r="P61" s="2">
        <v>1.88415</v>
      </c>
      <c r="Q61" s="2">
        <v>2.6775E-2</v>
      </c>
      <c r="R61" s="2">
        <v>0.17482500000000001</v>
      </c>
      <c r="S61" s="2">
        <v>0</v>
      </c>
      <c r="T61" s="2">
        <v>2.52E-2</v>
      </c>
      <c r="U61" s="2">
        <v>0</v>
      </c>
      <c r="V61" s="2">
        <v>2.385E-2</v>
      </c>
      <c r="W61" s="2">
        <v>5.2874999999999998E-2</v>
      </c>
      <c r="X61" s="2">
        <v>4.3874999999999997E-2</v>
      </c>
      <c r="Y61" s="2">
        <v>6.7500000000000004E-2</v>
      </c>
      <c r="Z61" s="2">
        <v>0.146925</v>
      </c>
      <c r="AA61" s="2">
        <v>0.49049999999999999</v>
      </c>
      <c r="AB61" s="2">
        <v>0.116775</v>
      </c>
      <c r="AC61" s="2">
        <v>0.41175</v>
      </c>
      <c r="AD61" s="2">
        <v>0.87187499999999996</v>
      </c>
      <c r="AE61" s="2">
        <v>1.662525</v>
      </c>
      <c r="AF61" s="2">
        <v>0.51142500000000002</v>
      </c>
      <c r="AG61" s="2">
        <v>0.30217500000000003</v>
      </c>
      <c r="AH61" s="2">
        <f t="shared" si="2"/>
        <v>8.8242750000000019</v>
      </c>
    </row>
    <row r="62" spans="1:34" x14ac:dyDescent="0.35">
      <c r="A62">
        <v>15</v>
      </c>
      <c r="B62" t="s">
        <v>15</v>
      </c>
      <c r="C62" s="2">
        <v>6.7500000000000004E-4</v>
      </c>
      <c r="D62" s="2">
        <v>7.1999999999999998E-3</v>
      </c>
      <c r="E62" s="2">
        <v>2.5425E-2</v>
      </c>
      <c r="F62" s="2">
        <v>1.8E-3</v>
      </c>
      <c r="G62" s="2">
        <v>2.2499999999999998E-3</v>
      </c>
      <c r="H62" s="2">
        <v>1.17E-2</v>
      </c>
      <c r="I62" s="2">
        <v>1.575E-3</v>
      </c>
      <c r="J62" s="2">
        <v>2.2499999999999998E-3</v>
      </c>
      <c r="K62" s="2">
        <v>2.9250000000000001E-3</v>
      </c>
      <c r="L62" s="2">
        <v>0</v>
      </c>
      <c r="M62" s="2">
        <v>1.5075E-2</v>
      </c>
      <c r="N62" s="2">
        <v>0</v>
      </c>
      <c r="O62" s="2">
        <v>0</v>
      </c>
      <c r="P62" s="2">
        <v>0</v>
      </c>
      <c r="Q62" s="2">
        <v>0</v>
      </c>
      <c r="R62" s="2">
        <v>2.2499999999999999E-4</v>
      </c>
      <c r="S62" s="2">
        <v>0</v>
      </c>
      <c r="T62" s="2">
        <v>0</v>
      </c>
      <c r="U62" s="2">
        <v>3.15E-3</v>
      </c>
      <c r="V62" s="2">
        <v>0</v>
      </c>
      <c r="W62" s="2">
        <v>0</v>
      </c>
      <c r="X62" s="2">
        <v>0</v>
      </c>
      <c r="Y62" s="2">
        <v>0.31274999999999997</v>
      </c>
      <c r="Z62" s="2">
        <v>0</v>
      </c>
      <c r="AA62" s="2">
        <v>1.8675000000000001E-2</v>
      </c>
      <c r="AB62" s="2">
        <v>1.575E-3</v>
      </c>
      <c r="AC62" s="2">
        <v>2.2499999999999999E-4</v>
      </c>
      <c r="AD62" s="2">
        <v>0</v>
      </c>
      <c r="AE62" s="2">
        <v>2.2499999999999999E-4</v>
      </c>
      <c r="AF62" s="2">
        <v>1.8E-3</v>
      </c>
      <c r="AG62" s="2">
        <v>1.2149999999999999E-2</v>
      </c>
      <c r="AH62" s="2">
        <f t="shared" si="2"/>
        <v>0.42164999999999997</v>
      </c>
    </row>
  </sheetData>
  <conditionalFormatting sqref="A7:AG10 A12:AG12 A11:H11 J11:AG11 A14:AG21 A13:H13 J13:AG13">
    <cfRule type="expression" dxfId="1" priority="2">
      <formula>MOD(ROW(),2)=0</formula>
    </cfRule>
  </conditionalFormatting>
  <conditionalFormatting sqref="A27:AG41 A48:AG62">
    <cfRule type="expression" dxfId="0" priority="1">
      <formula>MOD(ROW(),2)=0</formula>
    </cfRule>
  </conditionalFormatting>
  <pageMargins left="0.7" right="0.7" top="0.75" bottom="0.75" header="0.3" footer="0.3"/>
  <pageSetup paperSize="256" orientation="landscape" horizontalDpi="203" verticalDpi="203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Change</vt:lpstr>
      <vt:lpstr>change_persistence</vt:lpstr>
      <vt:lpstr>change_persistence!Print_Titles</vt:lpstr>
    </vt:vector>
  </TitlesOfParts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Thailand</dc:title>
  <dc:creator>James Toledano;reastman@clarku.edu</dc:creator>
  <cp:keywords>land change thailand</cp:keywords>
  <cp:lastModifiedBy>James Toledano</cp:lastModifiedBy>
  <dcterms:created xsi:type="dcterms:W3CDTF">2019-03-31T22:20:05Z</dcterms:created>
  <dcterms:modified xsi:type="dcterms:W3CDTF">2020-12-09T21:12:55Z</dcterms:modified>
</cp:coreProperties>
</file>